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CV\xQ\Step4_Final_with_protection\"/>
    </mc:Choice>
  </mc:AlternateContent>
  <workbookProtection workbookAlgorithmName="SHA-512" workbookHashValue="TvLbSy7HALq5BfkTg3+9H4PzkS2idDP6UWqios2PJYE6BRH2DL3+O266/hnRQA6o4STd5UeyHToxHxpNztE/LQ==" workbookSaltValue="TyUo5KYytIgGLn3EAA7ufg==" workbookSpinCount="100000" lockStructure="1"/>
  <bookViews>
    <workbookView xWindow="-32760" yWindow="-32760" windowWidth="16752" windowHeight="4668"/>
  </bookViews>
  <sheets>
    <sheet name="SUMMARY FOR REVIEW" sheetId="12" r:id="rId1"/>
    <sheet name="Sources" sheetId="11" r:id="rId2"/>
    <sheet name="INJ" sheetId="4" r:id="rId3"/>
    <sheet name="ILR" sheetId="5" r:id="rId4"/>
    <sheet name="STR" sheetId="6" r:id="rId5"/>
    <sheet name="LAI" sheetId="7" r:id="rId6"/>
    <sheet name="LAC" sheetId="8" r:id="rId7"/>
    <sheet name="EAR" sheetId="9" r:id="rId8"/>
    <sheet name="PSE" sheetId="10" r:id="rId9"/>
    <sheet name="Tools" sheetId="2" state="hidden" r:id="rId10"/>
  </sheets>
  <definedNames>
    <definedName name="ALL_NOTE">Tools!$D$1:$D$2717</definedName>
    <definedName name="LIST0">Sources!$BL$10:INDEX(Sources!$BL$10:$BL$100,SUMPRODUCT(--(Sources!$BL$10:$BL$100&lt;&gt;"")))</definedName>
    <definedName name="LIST10">Tools!$B$64:$B$68</definedName>
    <definedName name="LIST100">Tools!$B$772:$B$775</definedName>
    <definedName name="LIST107">Tools!$B$776:$B$780</definedName>
    <definedName name="LIST108">Tools!$B$781:$B$782</definedName>
    <definedName name="LIST12">Tools!$B$69:$B$77</definedName>
    <definedName name="LIST120">Tools!$B$783:$B$792</definedName>
    <definedName name="LIST122">Tools!$B$793:$B$799</definedName>
    <definedName name="LIST123">Tools!$B$800:$B$805</definedName>
    <definedName name="LIST124">Tools!$B$806:$B$807</definedName>
    <definedName name="LIST13">Tools!$B$78:$B$89</definedName>
    <definedName name="LIST14">Tools!$B$90:$B$96</definedName>
    <definedName name="LIST15">Tools!$B$97:$B$100</definedName>
    <definedName name="LIST16">Tools!$B$101:$B$103</definedName>
    <definedName name="LIST17">Tools!$B$104:$B$109</definedName>
    <definedName name="LIST18">Tools!$B$110:$B$115</definedName>
    <definedName name="LIST19">Tools!$B$116:$B$119</definedName>
    <definedName name="LIST20">Tools!$B$120:$B$122</definedName>
    <definedName name="LIST21">Tools!$B$123:$B$126</definedName>
    <definedName name="LIST22">Tools!$B$127:$B$130</definedName>
    <definedName name="LIST23">Tools!$B$131:$B$134</definedName>
    <definedName name="LIST24">Tools!$B$135:$B$140</definedName>
    <definedName name="LIST26">Tools!$B$141:$B$145</definedName>
    <definedName name="LIST27">Tools!$B$146:$B$155</definedName>
    <definedName name="LIST3">Tools!$B$4:$B$14</definedName>
    <definedName name="LIST31">Tools!$B$156:$B$157</definedName>
    <definedName name="LIST32">Tools!$B$158:$B$159</definedName>
    <definedName name="LIST33">Tools!$B$160:$B$163</definedName>
    <definedName name="LIST34">Tools!$B$164:$B$167</definedName>
    <definedName name="LIST38">Tools!$B$168:$B$172</definedName>
    <definedName name="LIST39">Tools!$B$173:$B$178</definedName>
    <definedName name="LIST4">Tools!$B$15:$B$23</definedName>
    <definedName name="LIST41">Tools!$B$179:$B$183</definedName>
    <definedName name="LIST42">Tools!$B$184:$B$187</definedName>
    <definedName name="LIST44">Tools!$B$188:$B$191</definedName>
    <definedName name="LIST48">Tools!$B$192:$B$198</definedName>
    <definedName name="LIST49">Tools!$B$199:$B$201</definedName>
    <definedName name="LIST5">Tools!$B$24:$B$32</definedName>
    <definedName name="LIST56">Tools!$B$202:$B$203</definedName>
    <definedName name="LIST58">Tools!$B$204:$B$207</definedName>
    <definedName name="LIST6">Tools!$B$33:$B$42</definedName>
    <definedName name="LIST60">Tools!$B$208:$B$214</definedName>
    <definedName name="LIST61">Tools!$B$215:$B$242</definedName>
    <definedName name="LIST62">Tools!$B$243:$B$354</definedName>
    <definedName name="LIST63">Tools!$B$355:$B$363</definedName>
    <definedName name="LIST64">Tools!$B$364:$B$400</definedName>
    <definedName name="LIST65">Tools!$B$401:$B$637</definedName>
    <definedName name="LIST66">Tools!$B$638:$B$669</definedName>
    <definedName name="LIST69">Tools!$B$670:$B$683</definedName>
    <definedName name="LIST7">Tools!$B$43:$B$48</definedName>
    <definedName name="LIST70">Tools!$B$684:$B$697</definedName>
    <definedName name="LIST71">Tools!$B$698:$B$702</definedName>
    <definedName name="LIST72">Tools!$B$703:$B$706</definedName>
    <definedName name="LIST73">Tools!$B$707:$B$708</definedName>
    <definedName name="LIST74">Tools!$B$709:$B$710</definedName>
    <definedName name="LIST75">Tools!$B$711:$B$712</definedName>
    <definedName name="LIST78">Tools!$B$713:$B$715</definedName>
    <definedName name="LIST8">Tools!$B$49:$B$55</definedName>
    <definedName name="LIST80">Tools!$B$716:$B$728</definedName>
    <definedName name="LIST80069">Tools!$B$808:$B$1072</definedName>
    <definedName name="LIST80070">Tools!$B$1073:$B$1159</definedName>
    <definedName name="LIST80071">Tools!$B$1160:$B$1386</definedName>
    <definedName name="LIST80093">Tools!$B$1387:$B$1406</definedName>
    <definedName name="LIST80116">Tools!$B$1407:$B$1659</definedName>
    <definedName name="LIST80117">Tools!$B$1660:$B$1920</definedName>
    <definedName name="LIST80119">Tools!$B$1921:$B$2178</definedName>
    <definedName name="LIST80120">Tools!$B$2179:$B$2183</definedName>
    <definedName name="LIST80121">Tools!$B$2184:$B$2188</definedName>
    <definedName name="LIST80123">Tools!$B$2189:$B$2435</definedName>
    <definedName name="LIST80124">Tools!$B$2436:$B$2682</definedName>
    <definedName name="LIST81">Tools!$B$729:$B$736</definedName>
    <definedName name="LIST83">Tools!$B$737:$B$742</definedName>
    <definedName name="LIST9">Tools!$B$56:$B$63</definedName>
    <definedName name="LIST90">Tools!$B$743:$B$749</definedName>
    <definedName name="LIST93">Tools!$B$750:$B$751</definedName>
    <definedName name="LIST95">Tools!$B$752:$B$755</definedName>
    <definedName name="LIST97">Tools!$B$756:$B$761</definedName>
    <definedName name="LIST98">Tools!$B$762:$B$766</definedName>
    <definedName name="LIST99">Tools!$B$767:$B$771</definedName>
    <definedName name="LIST99995">Tools!$B$2683:$B$2685</definedName>
    <definedName name="LIST99998">Tools!$B$2686:$B$2705</definedName>
    <definedName name="LIST99999">Tools!$B$2706:$B$2803</definedName>
  </definedNames>
  <calcPr calcId="162913"/>
</workbook>
</file>

<file path=xl/calcChain.xml><?xml version="1.0" encoding="utf-8"?>
<calcChain xmlns="http://schemas.openxmlformats.org/spreadsheetml/2006/main">
  <c r="I51" i="12" l="1"/>
  <c r="G51" i="12"/>
  <c r="F51" i="12"/>
  <c r="D51" i="12"/>
  <c r="C51" i="12"/>
  <c r="G50" i="12"/>
  <c r="F50" i="12"/>
  <c r="E50" i="12"/>
  <c r="D50" i="12"/>
  <c r="C50" i="12"/>
  <c r="G49" i="12"/>
  <c r="F49" i="12"/>
  <c r="E49" i="12"/>
  <c r="D49" i="12"/>
  <c r="C49" i="12"/>
  <c r="G48" i="12"/>
  <c r="F48" i="12"/>
  <c r="D48" i="12"/>
  <c r="C48" i="12"/>
  <c r="I47" i="12"/>
  <c r="G47" i="12"/>
  <c r="F47" i="12"/>
  <c r="D47" i="12"/>
  <c r="C47" i="12"/>
  <c r="I46" i="12"/>
  <c r="H46" i="12"/>
  <c r="G46" i="12"/>
  <c r="F46" i="12"/>
  <c r="D46" i="12"/>
  <c r="C46" i="12"/>
  <c r="I45" i="12"/>
  <c r="G45" i="12"/>
  <c r="F45" i="12"/>
  <c r="D45" i="12"/>
  <c r="C45" i="12"/>
  <c r="G44" i="12"/>
  <c r="F44" i="12"/>
  <c r="E44" i="12"/>
  <c r="D44" i="12"/>
  <c r="C44" i="12"/>
  <c r="I43" i="12"/>
  <c r="G43" i="12"/>
  <c r="F43" i="12"/>
  <c r="E43" i="12"/>
  <c r="D43" i="12"/>
  <c r="C43" i="12"/>
  <c r="I42" i="12"/>
  <c r="G42" i="12"/>
  <c r="F42" i="12"/>
  <c r="E42" i="12"/>
  <c r="D42" i="12"/>
  <c r="C42" i="12"/>
  <c r="I41" i="12"/>
  <c r="G41" i="12"/>
  <c r="F41" i="12"/>
  <c r="E41" i="12"/>
  <c r="D41" i="12"/>
  <c r="C41" i="12"/>
  <c r="G40" i="12"/>
  <c r="F40" i="12"/>
  <c r="D40" i="12"/>
  <c r="C40" i="12"/>
  <c r="I39" i="12"/>
  <c r="H39" i="12"/>
  <c r="G39" i="12"/>
  <c r="F39" i="12"/>
  <c r="D39" i="12"/>
  <c r="C39" i="12"/>
  <c r="I38" i="12"/>
  <c r="H38" i="12"/>
  <c r="G38" i="12"/>
  <c r="F38" i="12"/>
  <c r="D38" i="12"/>
  <c r="C38" i="12"/>
  <c r="G37" i="12"/>
  <c r="F37" i="12"/>
  <c r="D37" i="12"/>
  <c r="C37" i="12"/>
  <c r="G36" i="12"/>
  <c r="F36" i="12"/>
  <c r="D36" i="12"/>
  <c r="C36" i="12"/>
  <c r="I35" i="12"/>
  <c r="H35" i="12"/>
  <c r="G35" i="12"/>
  <c r="F35" i="12"/>
  <c r="E35" i="12"/>
  <c r="D35" i="12"/>
  <c r="C35" i="12"/>
  <c r="I34" i="12"/>
  <c r="G34" i="12"/>
  <c r="F34" i="12"/>
  <c r="E34" i="12"/>
  <c r="D34" i="12"/>
  <c r="C34" i="12"/>
  <c r="G33" i="12"/>
  <c r="F33" i="12"/>
  <c r="E33" i="12"/>
  <c r="D33" i="12"/>
  <c r="C33" i="12"/>
  <c r="G32" i="12"/>
  <c r="F32" i="12"/>
  <c r="E32" i="12"/>
  <c r="D32" i="12"/>
  <c r="C32" i="12"/>
  <c r="G31" i="12"/>
  <c r="F31" i="12"/>
  <c r="E31" i="12"/>
  <c r="D31" i="12"/>
  <c r="C31" i="12"/>
  <c r="G30" i="12"/>
  <c r="F30" i="12"/>
  <c r="E30" i="12"/>
  <c r="D30" i="12"/>
  <c r="C30" i="12"/>
  <c r="I29" i="12"/>
  <c r="H29" i="12"/>
  <c r="G29" i="12"/>
  <c r="F29" i="12"/>
  <c r="E29" i="12"/>
  <c r="D29" i="12"/>
  <c r="C29" i="12"/>
  <c r="I28" i="12"/>
  <c r="G28" i="12"/>
  <c r="F28" i="12"/>
  <c r="E28" i="12"/>
  <c r="D28" i="12"/>
  <c r="C28" i="12"/>
  <c r="I27" i="12"/>
  <c r="G27" i="12"/>
  <c r="F27" i="12"/>
  <c r="E27" i="12"/>
  <c r="D27" i="12"/>
  <c r="C27" i="12"/>
  <c r="I26" i="12"/>
  <c r="H26" i="12"/>
  <c r="G26" i="12"/>
  <c r="F26" i="12"/>
  <c r="E26" i="12"/>
  <c r="D26" i="12"/>
  <c r="C26" i="12"/>
  <c r="I25" i="12"/>
  <c r="G25" i="12"/>
  <c r="F25" i="12"/>
  <c r="E25" i="12"/>
  <c r="D25" i="12"/>
  <c r="C25" i="12"/>
  <c r="I24" i="12"/>
  <c r="H24" i="12"/>
  <c r="G24" i="12"/>
  <c r="F24" i="12"/>
  <c r="E24" i="12"/>
  <c r="D24" i="12"/>
  <c r="C24" i="12"/>
  <c r="I23" i="12"/>
  <c r="G23" i="12"/>
  <c r="F23" i="12"/>
  <c r="E23" i="12"/>
  <c r="D23" i="12"/>
  <c r="C23" i="12"/>
  <c r="I22" i="12"/>
  <c r="H22" i="12"/>
  <c r="G22" i="12"/>
  <c r="F22" i="12"/>
  <c r="E22" i="12"/>
  <c r="D22" i="12"/>
  <c r="C22" i="12"/>
  <c r="AJ329" i="11" l="1"/>
  <c r="AK327" i="11"/>
  <c r="AK325" i="11"/>
  <c r="F325" i="11"/>
  <c r="AK323" i="11"/>
  <c r="F323" i="11"/>
  <c r="AK321" i="11"/>
  <c r="F321" i="11"/>
  <c r="AK319" i="11"/>
  <c r="F319" i="11"/>
  <c r="AK317" i="11"/>
  <c r="F317" i="11"/>
  <c r="AK315" i="11"/>
  <c r="F315" i="11"/>
  <c r="AK313" i="11"/>
  <c r="F313" i="11"/>
  <c r="AK311" i="11"/>
  <c r="F311" i="11"/>
  <c r="AK309" i="11"/>
  <c r="F309" i="11"/>
  <c r="AI307" i="11"/>
  <c r="F307" i="11"/>
  <c r="AK305" i="11"/>
  <c r="AJ297" i="11"/>
  <c r="AK295" i="11"/>
  <c r="AK293" i="11"/>
  <c r="F293" i="11"/>
  <c r="AK291" i="11"/>
  <c r="F291" i="11"/>
  <c r="AK289" i="11"/>
  <c r="F289" i="11"/>
  <c r="AK287" i="11"/>
  <c r="F287" i="11"/>
  <c r="AK285" i="11"/>
  <c r="F285" i="11"/>
  <c r="AK283" i="11"/>
  <c r="F283" i="11"/>
  <c r="AK281" i="11"/>
  <c r="F281" i="11"/>
  <c r="AK279" i="11"/>
  <c r="F279" i="11"/>
  <c r="AK277" i="11"/>
  <c r="F277" i="11"/>
  <c r="AI275" i="11"/>
  <c r="F275" i="11"/>
  <c r="AK273" i="11"/>
  <c r="AJ265" i="11"/>
  <c r="AK263" i="11"/>
  <c r="AK261" i="11"/>
  <c r="F261" i="11"/>
  <c r="AK259" i="11"/>
  <c r="F259" i="11"/>
  <c r="AK257" i="11"/>
  <c r="F257" i="11"/>
  <c r="AK255" i="11"/>
  <c r="F255" i="11"/>
  <c r="AK253" i="11"/>
  <c r="F253" i="11"/>
  <c r="AK251" i="11"/>
  <c r="F251" i="11"/>
  <c r="AK249" i="11"/>
  <c r="F249" i="11"/>
  <c r="AK247" i="11"/>
  <c r="F247" i="11"/>
  <c r="AK245" i="11"/>
  <c r="F245" i="11"/>
  <c r="AI243" i="11"/>
  <c r="F243" i="11"/>
  <c r="AK241" i="11"/>
  <c r="AJ233" i="11"/>
  <c r="AK231" i="11"/>
  <c r="AK229" i="11"/>
  <c r="F229" i="11"/>
  <c r="AK227" i="11"/>
  <c r="F227" i="11"/>
  <c r="AK225" i="11"/>
  <c r="F225" i="11"/>
  <c r="AK223" i="11"/>
  <c r="F223" i="11"/>
  <c r="AK221" i="11"/>
  <c r="F221" i="11"/>
  <c r="AK219" i="11"/>
  <c r="F219" i="11"/>
  <c r="AK217" i="11"/>
  <c r="F217" i="11"/>
  <c r="AK215" i="11"/>
  <c r="F215" i="11"/>
  <c r="AK213" i="11"/>
  <c r="F213" i="11"/>
  <c r="AI211" i="11"/>
  <c r="F211" i="11"/>
  <c r="AK209" i="11"/>
  <c r="AJ201" i="11"/>
  <c r="AK199" i="11"/>
  <c r="AK197" i="11"/>
  <c r="F197" i="11"/>
  <c r="AK195" i="11"/>
  <c r="F195" i="11"/>
  <c r="AK193" i="11"/>
  <c r="F193" i="11"/>
  <c r="AK191" i="11"/>
  <c r="F191" i="11"/>
  <c r="AK189" i="11"/>
  <c r="F189" i="11"/>
  <c r="AK187" i="11"/>
  <c r="F187" i="11"/>
  <c r="AK185" i="11"/>
  <c r="F185" i="11"/>
  <c r="AK183" i="11"/>
  <c r="F183" i="11"/>
  <c r="AK181" i="11"/>
  <c r="F181" i="11"/>
  <c r="AI179" i="11"/>
  <c r="F179" i="11"/>
  <c r="AK177" i="11"/>
  <c r="AJ169" i="11"/>
  <c r="AK167" i="11"/>
  <c r="AK165" i="11"/>
  <c r="F165" i="11"/>
  <c r="AK163" i="11"/>
  <c r="F163" i="11"/>
  <c r="AK161" i="11"/>
  <c r="F161" i="11"/>
  <c r="AK159" i="11"/>
  <c r="F159" i="11"/>
  <c r="AK157" i="11"/>
  <c r="F157" i="11"/>
  <c r="AK155" i="11"/>
  <c r="F155" i="11"/>
  <c r="AK153" i="11"/>
  <c r="F153" i="11"/>
  <c r="AK151" i="11"/>
  <c r="F151" i="11"/>
  <c r="AK149" i="11"/>
  <c r="F149" i="11"/>
  <c r="AI147" i="11"/>
  <c r="F147" i="11"/>
  <c r="AK145" i="11"/>
  <c r="AJ137" i="11"/>
  <c r="AK135" i="11"/>
  <c r="AK133" i="11"/>
  <c r="F133" i="11"/>
  <c r="AK131" i="11"/>
  <c r="F131" i="11"/>
  <c r="AK129" i="11"/>
  <c r="F129" i="11"/>
  <c r="AK127" i="11"/>
  <c r="F127" i="11"/>
  <c r="AK125" i="11"/>
  <c r="F125" i="11"/>
  <c r="AK123" i="11"/>
  <c r="F123" i="11"/>
  <c r="AK121" i="11"/>
  <c r="F121" i="11"/>
  <c r="AK119" i="11"/>
  <c r="F119" i="11"/>
  <c r="AK117" i="11"/>
  <c r="F117" i="11"/>
  <c r="AI115" i="11"/>
  <c r="F115" i="11"/>
  <c r="AK113" i="11"/>
  <c r="AJ105" i="11"/>
  <c r="AK103" i="11"/>
  <c r="AK101" i="11"/>
  <c r="F101" i="11"/>
  <c r="AK99" i="11"/>
  <c r="F99" i="11"/>
  <c r="AK97" i="11"/>
  <c r="F97" i="11"/>
  <c r="AK95" i="11"/>
  <c r="F95" i="11"/>
  <c r="AK93" i="11"/>
  <c r="F93" i="11"/>
  <c r="AK91" i="11"/>
  <c r="F91" i="11"/>
  <c r="AK89" i="11"/>
  <c r="F89" i="11"/>
  <c r="AK87" i="11"/>
  <c r="F87" i="11"/>
  <c r="AK85" i="11"/>
  <c r="F85" i="11"/>
  <c r="AI83" i="11"/>
  <c r="F83" i="11"/>
  <c r="AK81" i="11"/>
  <c r="AJ73" i="11"/>
  <c r="AK71" i="11"/>
  <c r="AK69" i="11"/>
  <c r="F69" i="11"/>
  <c r="AK67" i="11"/>
  <c r="F67" i="11"/>
  <c r="AK65" i="11"/>
  <c r="F65" i="11"/>
  <c r="AK63" i="11"/>
  <c r="F63" i="11"/>
  <c r="AK61" i="11"/>
  <c r="F61" i="11"/>
  <c r="AK59" i="11"/>
  <c r="F59" i="11"/>
  <c r="AK57" i="11"/>
  <c r="F57" i="11"/>
  <c r="AK55" i="11"/>
  <c r="F55" i="11"/>
  <c r="AK53" i="11"/>
  <c r="F53" i="11"/>
  <c r="AI51" i="11"/>
  <c r="F51" i="11"/>
  <c r="AK49" i="11"/>
  <c r="AJ41" i="11"/>
  <c r="AK39" i="11"/>
  <c r="AK37" i="11"/>
  <c r="F37" i="11"/>
  <c r="AK35" i="11"/>
  <c r="F35" i="11"/>
  <c r="AK33" i="11"/>
  <c r="F33" i="11"/>
  <c r="AK31" i="11"/>
  <c r="F31" i="11"/>
  <c r="AK29" i="11"/>
  <c r="F29" i="11"/>
  <c r="AK27" i="11"/>
  <c r="F27" i="11"/>
  <c r="AK25" i="11"/>
  <c r="F25" i="11"/>
  <c r="AK23" i="11"/>
  <c r="F23" i="11"/>
  <c r="AK21" i="11"/>
  <c r="F21" i="11"/>
  <c r="BL19" i="11"/>
  <c r="AI19" i="11"/>
  <c r="F19" i="11"/>
  <c r="BL18" i="11"/>
  <c r="BL17" i="11"/>
  <c r="AK17" i="11"/>
  <c r="BL16" i="11"/>
  <c r="BL15" i="11"/>
  <c r="BL14" i="11"/>
  <c r="BL13" i="11"/>
  <c r="BL12" i="11"/>
  <c r="BL11" i="11"/>
  <c r="BL10" i="11"/>
  <c r="AJ31" i="10"/>
  <c r="AN29" i="10"/>
  <c r="AM29" i="10"/>
  <c r="AL29" i="10"/>
  <c r="AK29" i="10"/>
  <c r="AJ29" i="10"/>
  <c r="AN28" i="10"/>
  <c r="AM28" i="10"/>
  <c r="AL28" i="10"/>
  <c r="AK28" i="10"/>
  <c r="AJ28" i="10"/>
  <c r="AN27" i="10"/>
  <c r="AM27" i="10"/>
  <c r="AL27" i="10"/>
  <c r="AK27" i="10"/>
  <c r="AJ27" i="10"/>
  <c r="AN26" i="10"/>
  <c r="AM26" i="10"/>
  <c r="AL26" i="10"/>
  <c r="AK26" i="10"/>
  <c r="AJ26" i="10"/>
  <c r="AN25" i="10"/>
  <c r="AM25" i="10"/>
  <c r="AL25" i="10"/>
  <c r="AK25" i="10"/>
  <c r="AJ25" i="10"/>
  <c r="AN24" i="10"/>
  <c r="AM24" i="10"/>
  <c r="AL24" i="10"/>
  <c r="AK24" i="10"/>
  <c r="AJ24" i="10"/>
  <c r="AN23" i="10"/>
  <c r="AM23" i="10"/>
  <c r="AL23" i="10"/>
  <c r="AK23" i="10"/>
  <c r="AJ23" i="10"/>
  <c r="AN22" i="10"/>
  <c r="AM22" i="10"/>
  <c r="AL22" i="10"/>
  <c r="AK22" i="10"/>
  <c r="AJ22" i="10"/>
  <c r="D21" i="10"/>
  <c r="AK21" i="10"/>
  <c r="AJ21" i="10"/>
  <c r="AI19" i="10"/>
  <c r="F19" i="10"/>
  <c r="AJ35" i="9"/>
  <c r="AN33" i="9"/>
  <c r="AM33" i="9"/>
  <c r="AL33" i="9"/>
  <c r="AK33" i="9"/>
  <c r="AJ33" i="9"/>
  <c r="D32" i="9"/>
  <c r="AK32" i="9"/>
  <c r="AJ32" i="9"/>
  <c r="AK30" i="9"/>
  <c r="F30" i="9"/>
  <c r="AK28" i="9"/>
  <c r="F28" i="9"/>
  <c r="AK26" i="9"/>
  <c r="F26" i="9"/>
  <c r="AK24" i="9"/>
  <c r="F24" i="9"/>
  <c r="AI22" i="9"/>
  <c r="F22" i="9"/>
  <c r="AJ12" i="9"/>
  <c r="AJ69" i="8"/>
  <c r="AN67" i="8"/>
  <c r="AM67" i="8"/>
  <c r="AL67" i="8"/>
  <c r="AK67" i="8"/>
  <c r="AJ67" i="8"/>
  <c r="AI67" i="8"/>
  <c r="B67" i="8"/>
  <c r="AN66" i="8"/>
  <c r="AM66" i="8"/>
  <c r="AL66" i="8"/>
  <c r="AK66" i="8"/>
  <c r="AJ66" i="8"/>
  <c r="AI66" i="8"/>
  <c r="B66" i="8"/>
  <c r="AN65" i="8"/>
  <c r="AM65" i="8"/>
  <c r="AL65" i="8"/>
  <c r="AK65" i="8"/>
  <c r="AJ65" i="8"/>
  <c r="AI65" i="8"/>
  <c r="B65" i="8"/>
  <c r="AN64" i="8"/>
  <c r="AM64" i="8"/>
  <c r="AL64" i="8"/>
  <c r="AK64" i="8"/>
  <c r="AJ64" i="8"/>
  <c r="AI64" i="8"/>
  <c r="B64" i="8"/>
  <c r="AN63" i="8"/>
  <c r="AM63" i="8"/>
  <c r="AL63" i="8"/>
  <c r="AK63" i="8"/>
  <c r="AJ63" i="8"/>
  <c r="AI63" i="8"/>
  <c r="B63" i="8"/>
  <c r="AN62" i="8"/>
  <c r="AM62" i="8"/>
  <c r="AL62" i="8"/>
  <c r="AK62" i="8"/>
  <c r="AJ62" i="8"/>
  <c r="AI62" i="8"/>
  <c r="B62" i="8"/>
  <c r="AN61" i="8"/>
  <c r="AM61" i="8"/>
  <c r="AL61" i="8"/>
  <c r="AK61" i="8"/>
  <c r="AJ61" i="8"/>
  <c r="AI61" i="8"/>
  <c r="B61" i="8"/>
  <c r="AN60" i="8"/>
  <c r="AM60" i="8"/>
  <c r="AL60" i="8"/>
  <c r="AK60" i="8"/>
  <c r="AJ60" i="8"/>
  <c r="AI60" i="8"/>
  <c r="B60" i="8"/>
  <c r="AN59" i="8"/>
  <c r="AM59" i="8"/>
  <c r="AL59" i="8"/>
  <c r="AK59" i="8"/>
  <c r="AJ59" i="8"/>
  <c r="AI59" i="8"/>
  <c r="B59" i="8"/>
  <c r="AN58" i="8"/>
  <c r="AM58" i="8"/>
  <c r="AL58" i="8"/>
  <c r="AK58" i="8"/>
  <c r="AJ58" i="8"/>
  <c r="AI58" i="8"/>
  <c r="B58" i="8"/>
  <c r="AN57" i="8"/>
  <c r="AM57" i="8"/>
  <c r="AL57" i="8"/>
  <c r="AK57" i="8"/>
  <c r="AJ57" i="8"/>
  <c r="AI57" i="8"/>
  <c r="B57" i="8"/>
  <c r="AN56" i="8"/>
  <c r="AM56" i="8"/>
  <c r="AL56" i="8"/>
  <c r="AK56" i="8"/>
  <c r="AJ56" i="8"/>
  <c r="AI56" i="8"/>
  <c r="B56" i="8"/>
  <c r="AN55" i="8"/>
  <c r="AM55" i="8"/>
  <c r="AL55" i="8"/>
  <c r="AK55" i="8"/>
  <c r="AJ55" i="8"/>
  <c r="AI55" i="8"/>
  <c r="B55" i="8"/>
  <c r="AN54" i="8"/>
  <c r="AM54" i="8"/>
  <c r="AL54" i="8"/>
  <c r="AK54" i="8"/>
  <c r="AJ54" i="8"/>
  <c r="AI54" i="8"/>
  <c r="B54" i="8"/>
  <c r="AN53" i="8"/>
  <c r="AM53" i="8"/>
  <c r="AL53" i="8"/>
  <c r="AK53" i="8"/>
  <c r="AJ53" i="8"/>
  <c r="AI53" i="8"/>
  <c r="B53" i="8"/>
  <c r="AN52" i="8"/>
  <c r="AM52" i="8"/>
  <c r="AL52" i="8"/>
  <c r="AK52" i="8"/>
  <c r="AJ52" i="8"/>
  <c r="AI52" i="8"/>
  <c r="B52" i="8"/>
  <c r="AN51" i="8"/>
  <c r="AM51" i="8"/>
  <c r="AL51" i="8"/>
  <c r="AK51" i="8"/>
  <c r="AJ51" i="8"/>
  <c r="AI51" i="8"/>
  <c r="B51" i="8"/>
  <c r="AN50" i="8"/>
  <c r="AM50" i="8"/>
  <c r="AL50" i="8"/>
  <c r="AK50" i="8"/>
  <c r="AJ50" i="8"/>
  <c r="AI50" i="8"/>
  <c r="B50" i="8"/>
  <c r="AN49" i="8"/>
  <c r="AM49" i="8"/>
  <c r="AL49" i="8"/>
  <c r="AK49" i="8"/>
  <c r="AJ49" i="8"/>
  <c r="AI49" i="8"/>
  <c r="B49" i="8"/>
  <c r="AN48" i="8"/>
  <c r="AM48" i="8"/>
  <c r="AL48" i="8"/>
  <c r="AK48" i="8"/>
  <c r="AJ48" i="8"/>
  <c r="AI48" i="8"/>
  <c r="B48" i="8"/>
  <c r="AN47" i="8"/>
  <c r="AM47" i="8"/>
  <c r="AL47" i="8"/>
  <c r="AK47" i="8"/>
  <c r="AJ47" i="8"/>
  <c r="AI47" i="8"/>
  <c r="B47" i="8"/>
  <c r="AN46" i="8"/>
  <c r="AM46" i="8"/>
  <c r="AL46" i="8"/>
  <c r="AK46" i="8"/>
  <c r="AJ46" i="8"/>
  <c r="AI46" i="8"/>
  <c r="B46" i="8"/>
  <c r="AN45" i="8"/>
  <c r="AM45" i="8"/>
  <c r="AL45" i="8"/>
  <c r="AK45" i="8"/>
  <c r="AJ45" i="8"/>
  <c r="AI45" i="8"/>
  <c r="B45" i="8"/>
  <c r="D44" i="8"/>
  <c r="AK44" i="8"/>
  <c r="AJ44" i="8"/>
  <c r="AI44" i="8"/>
  <c r="AI42" i="8"/>
  <c r="F42" i="8"/>
  <c r="AJ32" i="8"/>
  <c r="AK28" i="8"/>
  <c r="F28" i="8"/>
  <c r="AK26" i="8"/>
  <c r="F26" i="8"/>
  <c r="AK24" i="8"/>
  <c r="F24" i="8"/>
  <c r="AK22" i="8"/>
  <c r="F22" i="8"/>
  <c r="AK20" i="8"/>
  <c r="F20" i="8"/>
  <c r="AK18" i="8"/>
  <c r="F18" i="8"/>
  <c r="AK16" i="8"/>
  <c r="F16" i="8"/>
  <c r="AK14" i="8"/>
  <c r="F14" i="8"/>
  <c r="AJ67" i="7"/>
  <c r="AN65" i="7"/>
  <c r="AM65" i="7"/>
  <c r="AL65" i="7"/>
  <c r="AK65" i="7"/>
  <c r="AJ65" i="7"/>
  <c r="D64" i="7"/>
  <c r="AK64" i="7"/>
  <c r="AJ64" i="7"/>
  <c r="AI62" i="7"/>
  <c r="F62" i="7"/>
  <c r="AJ54" i="7"/>
  <c r="AN52" i="7"/>
  <c r="AM52" i="7"/>
  <c r="AL52" i="7"/>
  <c r="AK52" i="7"/>
  <c r="AJ52" i="7"/>
  <c r="D51" i="7"/>
  <c r="AK51" i="7"/>
  <c r="AJ51" i="7"/>
  <c r="AI49" i="7"/>
  <c r="F49" i="7"/>
  <c r="AJ39" i="7"/>
  <c r="AN37" i="7"/>
  <c r="AM37" i="7"/>
  <c r="AL37" i="7"/>
  <c r="AK37" i="7"/>
  <c r="AJ37" i="7"/>
  <c r="AN36" i="7"/>
  <c r="AM36" i="7"/>
  <c r="AL36" i="7"/>
  <c r="AK36" i="7"/>
  <c r="AJ36" i="7"/>
  <c r="AN35" i="7"/>
  <c r="AM35" i="7"/>
  <c r="AL35" i="7"/>
  <c r="AK35" i="7"/>
  <c r="AJ35" i="7"/>
  <c r="D34" i="7"/>
  <c r="AK34" i="7"/>
  <c r="AJ34" i="7"/>
  <c r="AI32" i="7"/>
  <c r="F32" i="7"/>
  <c r="AJ24" i="7"/>
  <c r="AN22" i="7"/>
  <c r="AM22" i="7"/>
  <c r="AL22" i="7"/>
  <c r="AK22" i="7"/>
  <c r="AJ22" i="7"/>
  <c r="D21" i="7"/>
  <c r="AK21" i="7"/>
  <c r="AJ21" i="7"/>
  <c r="AI19" i="7"/>
  <c r="F19" i="7"/>
  <c r="AJ175" i="6"/>
  <c r="AN173" i="6"/>
  <c r="AM173" i="6"/>
  <c r="AL173" i="6"/>
  <c r="AK173" i="6"/>
  <c r="AJ173" i="6"/>
  <c r="AI173" i="6"/>
  <c r="B173" i="6"/>
  <c r="AN172" i="6"/>
  <c r="AM172" i="6"/>
  <c r="AL172" i="6"/>
  <c r="AK172" i="6"/>
  <c r="AJ172" i="6"/>
  <c r="AI172" i="6"/>
  <c r="B172" i="6"/>
  <c r="AN171" i="6"/>
  <c r="AM171" i="6"/>
  <c r="AL171" i="6"/>
  <c r="AK171" i="6"/>
  <c r="AJ171" i="6"/>
  <c r="AI171" i="6"/>
  <c r="B171" i="6"/>
  <c r="AN170" i="6"/>
  <c r="AM170" i="6"/>
  <c r="AL170" i="6"/>
  <c r="AK170" i="6"/>
  <c r="AJ170" i="6"/>
  <c r="AI170" i="6"/>
  <c r="B170" i="6"/>
  <c r="AN169" i="6"/>
  <c r="AM169" i="6"/>
  <c r="AL169" i="6"/>
  <c r="AK169" i="6"/>
  <c r="AJ169" i="6"/>
  <c r="AI169" i="6"/>
  <c r="B169" i="6"/>
  <c r="AN168" i="6"/>
  <c r="AM168" i="6"/>
  <c r="AL168" i="6"/>
  <c r="AK168" i="6"/>
  <c r="AJ168" i="6"/>
  <c r="AI168" i="6"/>
  <c r="B168" i="6"/>
  <c r="AN167" i="6"/>
  <c r="AM167" i="6"/>
  <c r="AL167" i="6"/>
  <c r="AK167" i="6"/>
  <c r="AJ167" i="6"/>
  <c r="AI167" i="6"/>
  <c r="B167" i="6"/>
  <c r="AN166" i="6"/>
  <c r="AM166" i="6"/>
  <c r="AL166" i="6"/>
  <c r="AK166" i="6"/>
  <c r="AJ166" i="6"/>
  <c r="AI166" i="6"/>
  <c r="B166" i="6"/>
  <c r="AN165" i="6"/>
  <c r="AM165" i="6"/>
  <c r="AL165" i="6"/>
  <c r="AK165" i="6"/>
  <c r="AJ165" i="6"/>
  <c r="AI165" i="6"/>
  <c r="B165" i="6"/>
  <c r="AN164" i="6"/>
  <c r="AM164" i="6"/>
  <c r="AL164" i="6"/>
  <c r="AK164" i="6"/>
  <c r="AJ164" i="6"/>
  <c r="AI164" i="6"/>
  <c r="B164" i="6"/>
  <c r="AN163" i="6"/>
  <c r="AM163" i="6"/>
  <c r="AL163" i="6"/>
  <c r="AK163" i="6"/>
  <c r="AJ163" i="6"/>
  <c r="AI163" i="6"/>
  <c r="B163" i="6"/>
  <c r="AN162" i="6"/>
  <c r="AM162" i="6"/>
  <c r="AL162" i="6"/>
  <c r="AK162" i="6"/>
  <c r="AJ162" i="6"/>
  <c r="AI162" i="6"/>
  <c r="B162" i="6"/>
  <c r="AN161" i="6"/>
  <c r="AM161" i="6"/>
  <c r="AL161" i="6"/>
  <c r="AK161" i="6"/>
  <c r="AJ161" i="6"/>
  <c r="AI161" i="6"/>
  <c r="B161" i="6"/>
  <c r="AN160" i="6"/>
  <c r="AM160" i="6"/>
  <c r="AL160" i="6"/>
  <c r="AK160" i="6"/>
  <c r="AJ160" i="6"/>
  <c r="AI160" i="6"/>
  <c r="B160" i="6"/>
  <c r="AN159" i="6"/>
  <c r="AM159" i="6"/>
  <c r="AL159" i="6"/>
  <c r="AK159" i="6"/>
  <c r="AJ159" i="6"/>
  <c r="AI159" i="6"/>
  <c r="B159" i="6"/>
  <c r="AN158" i="6"/>
  <c r="AM158" i="6"/>
  <c r="AL158" i="6"/>
  <c r="AK158" i="6"/>
  <c r="AJ158" i="6"/>
  <c r="AI158" i="6"/>
  <c r="B158" i="6"/>
  <c r="AN157" i="6"/>
  <c r="AM157" i="6"/>
  <c r="AL157" i="6"/>
  <c r="AK157" i="6"/>
  <c r="AJ157" i="6"/>
  <c r="AI157" i="6"/>
  <c r="B157" i="6"/>
  <c r="AN156" i="6"/>
  <c r="AM156" i="6"/>
  <c r="AL156" i="6"/>
  <c r="AK156" i="6"/>
  <c r="AJ156" i="6"/>
  <c r="AI156" i="6"/>
  <c r="B156" i="6"/>
  <c r="AN155" i="6"/>
  <c r="AM155" i="6"/>
  <c r="AL155" i="6"/>
  <c r="AK155" i="6"/>
  <c r="AJ155" i="6"/>
  <c r="AI155" i="6"/>
  <c r="B155" i="6"/>
  <c r="AN154" i="6"/>
  <c r="AM154" i="6"/>
  <c r="AL154" i="6"/>
  <c r="AK154" i="6"/>
  <c r="AJ154" i="6"/>
  <c r="AI154" i="6"/>
  <c r="B154" i="6"/>
  <c r="AN153" i="6"/>
  <c r="AM153" i="6"/>
  <c r="AL153" i="6"/>
  <c r="AK153" i="6"/>
  <c r="AJ153" i="6"/>
  <c r="AI153" i="6"/>
  <c r="B153" i="6"/>
  <c r="AN152" i="6"/>
  <c r="AM152" i="6"/>
  <c r="AL152" i="6"/>
  <c r="AK152" i="6"/>
  <c r="AJ152" i="6"/>
  <c r="AI152" i="6"/>
  <c r="B152" i="6"/>
  <c r="AN151" i="6"/>
  <c r="AM151" i="6"/>
  <c r="AL151" i="6"/>
  <c r="AK151" i="6"/>
  <c r="AJ151" i="6"/>
  <c r="AI151" i="6"/>
  <c r="B151" i="6"/>
  <c r="E150" i="6"/>
  <c r="F150" i="6"/>
  <c r="D150" i="6"/>
  <c r="AK150" i="6"/>
  <c r="AJ150" i="6"/>
  <c r="AI150" i="6"/>
  <c r="AK148" i="6"/>
  <c r="F148" i="6"/>
  <c r="AI146" i="6"/>
  <c r="F146" i="6"/>
  <c r="AJ136" i="6"/>
  <c r="AN134" i="6"/>
  <c r="AM134" i="6"/>
  <c r="AL134" i="6"/>
  <c r="AK134" i="6"/>
  <c r="AJ134" i="6"/>
  <c r="AI134" i="6"/>
  <c r="B134" i="6"/>
  <c r="AN133" i="6"/>
  <c r="AM133" i="6"/>
  <c r="AL133" i="6"/>
  <c r="AK133" i="6"/>
  <c r="AJ133" i="6"/>
  <c r="AI133" i="6"/>
  <c r="B133" i="6"/>
  <c r="AN132" i="6"/>
  <c r="AM132" i="6"/>
  <c r="AL132" i="6"/>
  <c r="AK132" i="6"/>
  <c r="AJ132" i="6"/>
  <c r="AI132" i="6"/>
  <c r="B132" i="6"/>
  <c r="AN131" i="6"/>
  <c r="AM131" i="6"/>
  <c r="AL131" i="6"/>
  <c r="AK131" i="6"/>
  <c r="AJ131" i="6"/>
  <c r="AI131" i="6"/>
  <c r="B131" i="6"/>
  <c r="AN130" i="6"/>
  <c r="AM130" i="6"/>
  <c r="AL130" i="6"/>
  <c r="AK130" i="6"/>
  <c r="AJ130" i="6"/>
  <c r="AI130" i="6"/>
  <c r="B130" i="6"/>
  <c r="AN129" i="6"/>
  <c r="AM129" i="6"/>
  <c r="AL129" i="6"/>
  <c r="AK129" i="6"/>
  <c r="AJ129" i="6"/>
  <c r="AI129" i="6"/>
  <c r="B129" i="6"/>
  <c r="AN128" i="6"/>
  <c r="AM128" i="6"/>
  <c r="AL128" i="6"/>
  <c r="AK128" i="6"/>
  <c r="AJ128" i="6"/>
  <c r="AI128" i="6"/>
  <c r="B128" i="6"/>
  <c r="AN127" i="6"/>
  <c r="AM127" i="6"/>
  <c r="AL127" i="6"/>
  <c r="AK127" i="6"/>
  <c r="AJ127" i="6"/>
  <c r="AI127" i="6"/>
  <c r="B127" i="6"/>
  <c r="AN126" i="6"/>
  <c r="AM126" i="6"/>
  <c r="AL126" i="6"/>
  <c r="AK126" i="6"/>
  <c r="AJ126" i="6"/>
  <c r="AI126" i="6"/>
  <c r="B126" i="6"/>
  <c r="AN125" i="6"/>
  <c r="AM125" i="6"/>
  <c r="AL125" i="6"/>
  <c r="AK125" i="6"/>
  <c r="AJ125" i="6"/>
  <c r="AI125" i="6"/>
  <c r="B125" i="6"/>
  <c r="AN124" i="6"/>
  <c r="AM124" i="6"/>
  <c r="AL124" i="6"/>
  <c r="AK124" i="6"/>
  <c r="AJ124" i="6"/>
  <c r="AI124" i="6"/>
  <c r="B124" i="6"/>
  <c r="AN123" i="6"/>
  <c r="AM123" i="6"/>
  <c r="AL123" i="6"/>
  <c r="AK123" i="6"/>
  <c r="AJ123" i="6"/>
  <c r="AI123" i="6"/>
  <c r="B123" i="6"/>
  <c r="AN122" i="6"/>
  <c r="AM122" i="6"/>
  <c r="AL122" i="6"/>
  <c r="AK122" i="6"/>
  <c r="AJ122" i="6"/>
  <c r="AI122" i="6"/>
  <c r="B122" i="6"/>
  <c r="AN121" i="6"/>
  <c r="AM121" i="6"/>
  <c r="AL121" i="6"/>
  <c r="AK121" i="6"/>
  <c r="AJ121" i="6"/>
  <c r="AI121" i="6"/>
  <c r="B121" i="6"/>
  <c r="AN120" i="6"/>
  <c r="AM120" i="6"/>
  <c r="AL120" i="6"/>
  <c r="AK120" i="6"/>
  <c r="AJ120" i="6"/>
  <c r="AI120" i="6"/>
  <c r="B120" i="6"/>
  <c r="AN119" i="6"/>
  <c r="AM119" i="6"/>
  <c r="AL119" i="6"/>
  <c r="AK119" i="6"/>
  <c r="AJ119" i="6"/>
  <c r="AI119" i="6"/>
  <c r="B119" i="6"/>
  <c r="AN118" i="6"/>
  <c r="AM118" i="6"/>
  <c r="AL118" i="6"/>
  <c r="AK118" i="6"/>
  <c r="AJ118" i="6"/>
  <c r="AI118" i="6"/>
  <c r="B118" i="6"/>
  <c r="AN117" i="6"/>
  <c r="AM117" i="6"/>
  <c r="AL117" i="6"/>
  <c r="AK117" i="6"/>
  <c r="AJ117" i="6"/>
  <c r="AI117" i="6"/>
  <c r="B117" i="6"/>
  <c r="AN116" i="6"/>
  <c r="AM116" i="6"/>
  <c r="AL116" i="6"/>
  <c r="AK116" i="6"/>
  <c r="AJ116" i="6"/>
  <c r="AI116" i="6"/>
  <c r="B116" i="6"/>
  <c r="AN115" i="6"/>
  <c r="AM115" i="6"/>
  <c r="AL115" i="6"/>
  <c r="AK115" i="6"/>
  <c r="AJ115" i="6"/>
  <c r="AI115" i="6"/>
  <c r="B115" i="6"/>
  <c r="AN114" i="6"/>
  <c r="AM114" i="6"/>
  <c r="AL114" i="6"/>
  <c r="AK114" i="6"/>
  <c r="AJ114" i="6"/>
  <c r="AI114" i="6"/>
  <c r="B114" i="6"/>
  <c r="AN113" i="6"/>
  <c r="AM113" i="6"/>
  <c r="AL113" i="6"/>
  <c r="AK113" i="6"/>
  <c r="AJ113" i="6"/>
  <c r="AI113" i="6"/>
  <c r="B113" i="6"/>
  <c r="AN112" i="6"/>
  <c r="AM112" i="6"/>
  <c r="AL112" i="6"/>
  <c r="AK112" i="6"/>
  <c r="AJ112" i="6"/>
  <c r="AI112" i="6"/>
  <c r="B112" i="6"/>
  <c r="D111" i="6"/>
  <c r="AK111" i="6"/>
  <c r="AJ111" i="6"/>
  <c r="AI111" i="6"/>
  <c r="AK109" i="6"/>
  <c r="F109" i="6"/>
  <c r="AI107" i="6"/>
  <c r="F107" i="6"/>
  <c r="AJ97" i="6"/>
  <c r="AN95" i="6"/>
  <c r="AM95" i="6"/>
  <c r="AL95" i="6"/>
  <c r="AK95" i="6"/>
  <c r="AJ95" i="6"/>
  <c r="AI95" i="6"/>
  <c r="B95" i="6"/>
  <c r="AN94" i="6"/>
  <c r="AM94" i="6"/>
  <c r="AL94" i="6"/>
  <c r="AK94" i="6"/>
  <c r="AJ94" i="6"/>
  <c r="AI94" i="6"/>
  <c r="B94" i="6"/>
  <c r="AN93" i="6"/>
  <c r="AM93" i="6"/>
  <c r="AL93" i="6"/>
  <c r="AK93" i="6"/>
  <c r="AJ93" i="6"/>
  <c r="AI93" i="6"/>
  <c r="B93" i="6"/>
  <c r="AN92" i="6"/>
  <c r="AM92" i="6"/>
  <c r="AL92" i="6"/>
  <c r="AK92" i="6"/>
  <c r="AJ92" i="6"/>
  <c r="AI92" i="6"/>
  <c r="B92" i="6"/>
  <c r="AN91" i="6"/>
  <c r="AM91" i="6"/>
  <c r="AL91" i="6"/>
  <c r="AK91" i="6"/>
  <c r="AJ91" i="6"/>
  <c r="AI91" i="6"/>
  <c r="B91" i="6"/>
  <c r="AN90" i="6"/>
  <c r="AM90" i="6"/>
  <c r="AL90" i="6"/>
  <c r="AK90" i="6"/>
  <c r="AJ90" i="6"/>
  <c r="AI90" i="6"/>
  <c r="B90" i="6"/>
  <c r="AN89" i="6"/>
  <c r="AM89" i="6"/>
  <c r="AL89" i="6"/>
  <c r="AK89" i="6"/>
  <c r="AJ89" i="6"/>
  <c r="AI89" i="6"/>
  <c r="B89" i="6"/>
  <c r="AN88" i="6"/>
  <c r="AM88" i="6"/>
  <c r="AL88" i="6"/>
  <c r="AK88" i="6"/>
  <c r="AJ88" i="6"/>
  <c r="AI88" i="6"/>
  <c r="B88" i="6"/>
  <c r="AN87" i="6"/>
  <c r="AM87" i="6"/>
  <c r="AL87" i="6"/>
  <c r="AK87" i="6"/>
  <c r="AJ87" i="6"/>
  <c r="AI87" i="6"/>
  <c r="B87" i="6"/>
  <c r="AN86" i="6"/>
  <c r="AM86" i="6"/>
  <c r="AL86" i="6"/>
  <c r="AK86" i="6"/>
  <c r="AJ86" i="6"/>
  <c r="AI86" i="6"/>
  <c r="B86" i="6"/>
  <c r="AN85" i="6"/>
  <c r="AM85" i="6"/>
  <c r="AL85" i="6"/>
  <c r="AK85" i="6"/>
  <c r="AJ85" i="6"/>
  <c r="AI85" i="6"/>
  <c r="B85" i="6"/>
  <c r="AN84" i="6"/>
  <c r="AM84" i="6"/>
  <c r="AL84" i="6"/>
  <c r="AK84" i="6"/>
  <c r="AJ84" i="6"/>
  <c r="AI84" i="6"/>
  <c r="B84" i="6"/>
  <c r="AN83" i="6"/>
  <c r="AM83" i="6"/>
  <c r="AL83" i="6"/>
  <c r="AK83" i="6"/>
  <c r="AJ83" i="6"/>
  <c r="AI83" i="6"/>
  <c r="B83" i="6"/>
  <c r="AN82" i="6"/>
  <c r="AM82" i="6"/>
  <c r="AL82" i="6"/>
  <c r="AK82" i="6"/>
  <c r="AJ82" i="6"/>
  <c r="AI82" i="6"/>
  <c r="B82" i="6"/>
  <c r="AN81" i="6"/>
  <c r="AM81" i="6"/>
  <c r="AL81" i="6"/>
  <c r="AK81" i="6"/>
  <c r="AJ81" i="6"/>
  <c r="AI81" i="6"/>
  <c r="B81" i="6"/>
  <c r="AN80" i="6"/>
  <c r="AM80" i="6"/>
  <c r="AL80" i="6"/>
  <c r="AK80" i="6"/>
  <c r="AJ80" i="6"/>
  <c r="AI80" i="6"/>
  <c r="B80" i="6"/>
  <c r="AN79" i="6"/>
  <c r="AM79" i="6"/>
  <c r="AL79" i="6"/>
  <c r="AK79" i="6"/>
  <c r="AJ79" i="6"/>
  <c r="AI79" i="6"/>
  <c r="B79" i="6"/>
  <c r="AN78" i="6"/>
  <c r="AM78" i="6"/>
  <c r="AL78" i="6"/>
  <c r="AK78" i="6"/>
  <c r="AJ78" i="6"/>
  <c r="AI78" i="6"/>
  <c r="B78" i="6"/>
  <c r="AN77" i="6"/>
  <c r="AM77" i="6"/>
  <c r="AL77" i="6"/>
  <c r="AK77" i="6"/>
  <c r="AJ77" i="6"/>
  <c r="AI77" i="6"/>
  <c r="B77" i="6"/>
  <c r="AN76" i="6"/>
  <c r="AM76" i="6"/>
  <c r="AL76" i="6"/>
  <c r="AK76" i="6"/>
  <c r="AJ76" i="6"/>
  <c r="AI76" i="6"/>
  <c r="B76" i="6"/>
  <c r="AN75" i="6"/>
  <c r="AM75" i="6"/>
  <c r="AL75" i="6"/>
  <c r="AK75" i="6"/>
  <c r="AJ75" i="6"/>
  <c r="AI75" i="6"/>
  <c r="B75" i="6"/>
  <c r="AN74" i="6"/>
  <c r="AM74" i="6"/>
  <c r="AL74" i="6"/>
  <c r="AK74" i="6"/>
  <c r="AJ74" i="6"/>
  <c r="AI74" i="6"/>
  <c r="B74" i="6"/>
  <c r="AN73" i="6"/>
  <c r="AM73" i="6"/>
  <c r="AL73" i="6"/>
  <c r="AK73" i="6"/>
  <c r="AJ73" i="6"/>
  <c r="AI73" i="6"/>
  <c r="B73" i="6"/>
  <c r="D72" i="6"/>
  <c r="AK72" i="6"/>
  <c r="AJ72" i="6"/>
  <c r="AI72" i="6"/>
  <c r="AK70" i="6"/>
  <c r="F70" i="6"/>
  <c r="AI68" i="6"/>
  <c r="F68" i="6"/>
  <c r="AJ58" i="6"/>
  <c r="AN56" i="6"/>
  <c r="AM56" i="6"/>
  <c r="AL56" i="6"/>
  <c r="AK56" i="6"/>
  <c r="AJ56" i="6"/>
  <c r="AI56" i="6"/>
  <c r="B56" i="6"/>
  <c r="AN55" i="6"/>
  <c r="AM55" i="6"/>
  <c r="AL55" i="6"/>
  <c r="AK55" i="6"/>
  <c r="AJ55" i="6"/>
  <c r="AI55" i="6"/>
  <c r="B55" i="6"/>
  <c r="AN54" i="6"/>
  <c r="AM54" i="6"/>
  <c r="AL54" i="6"/>
  <c r="AK54" i="6"/>
  <c r="AJ54" i="6"/>
  <c r="AI54" i="6"/>
  <c r="B54" i="6"/>
  <c r="AN53" i="6"/>
  <c r="AM53" i="6"/>
  <c r="AL53" i="6"/>
  <c r="AK53" i="6"/>
  <c r="AJ53" i="6"/>
  <c r="AI53" i="6"/>
  <c r="B53" i="6"/>
  <c r="AN52" i="6"/>
  <c r="AM52" i="6"/>
  <c r="AL52" i="6"/>
  <c r="AK52" i="6"/>
  <c r="AJ52" i="6"/>
  <c r="AI52" i="6"/>
  <c r="B52" i="6"/>
  <c r="AN51" i="6"/>
  <c r="AM51" i="6"/>
  <c r="AL51" i="6"/>
  <c r="AK51" i="6"/>
  <c r="AJ51" i="6"/>
  <c r="AI51" i="6"/>
  <c r="B51" i="6"/>
  <c r="AN50" i="6"/>
  <c r="AM50" i="6"/>
  <c r="AL50" i="6"/>
  <c r="AK50" i="6"/>
  <c r="AJ50" i="6"/>
  <c r="AI50" i="6"/>
  <c r="B50" i="6"/>
  <c r="AN49" i="6"/>
  <c r="AM49" i="6"/>
  <c r="AL49" i="6"/>
  <c r="AK49" i="6"/>
  <c r="AJ49" i="6"/>
  <c r="AI49" i="6"/>
  <c r="B49" i="6"/>
  <c r="AN48" i="6"/>
  <c r="AM48" i="6"/>
  <c r="AL48" i="6"/>
  <c r="AK48" i="6"/>
  <c r="AJ48" i="6"/>
  <c r="AI48" i="6"/>
  <c r="B48" i="6"/>
  <c r="AN47" i="6"/>
  <c r="AM47" i="6"/>
  <c r="AL47" i="6"/>
  <c r="AK47" i="6"/>
  <c r="AJ47" i="6"/>
  <c r="AI47" i="6"/>
  <c r="B47" i="6"/>
  <c r="AN46" i="6"/>
  <c r="AM46" i="6"/>
  <c r="AL46" i="6"/>
  <c r="AK46" i="6"/>
  <c r="AJ46" i="6"/>
  <c r="AI46" i="6"/>
  <c r="B46" i="6"/>
  <c r="AN45" i="6"/>
  <c r="AM45" i="6"/>
  <c r="AL45" i="6"/>
  <c r="AK45" i="6"/>
  <c r="AJ45" i="6"/>
  <c r="AI45" i="6"/>
  <c r="B45" i="6"/>
  <c r="AN44" i="6"/>
  <c r="AM44" i="6"/>
  <c r="AL44" i="6"/>
  <c r="AK44" i="6"/>
  <c r="AJ44" i="6"/>
  <c r="AI44" i="6"/>
  <c r="B44" i="6"/>
  <c r="AN43" i="6"/>
  <c r="AM43" i="6"/>
  <c r="AL43" i="6"/>
  <c r="AK43" i="6"/>
  <c r="AJ43" i="6"/>
  <c r="AI43" i="6"/>
  <c r="B43" i="6"/>
  <c r="AN42" i="6"/>
  <c r="AM42" i="6"/>
  <c r="AL42" i="6"/>
  <c r="AK42" i="6"/>
  <c r="AJ42" i="6"/>
  <c r="AI42" i="6"/>
  <c r="B42" i="6"/>
  <c r="AN41" i="6"/>
  <c r="AM41" i="6"/>
  <c r="AL41" i="6"/>
  <c r="AK41" i="6"/>
  <c r="AJ41" i="6"/>
  <c r="AI41" i="6"/>
  <c r="B41" i="6"/>
  <c r="AN40" i="6"/>
  <c r="AM40" i="6"/>
  <c r="AL40" i="6"/>
  <c r="AK40" i="6"/>
  <c r="AJ40" i="6"/>
  <c r="AI40" i="6"/>
  <c r="B40" i="6"/>
  <c r="AN39" i="6"/>
  <c r="AM39" i="6"/>
  <c r="AL39" i="6"/>
  <c r="AK39" i="6"/>
  <c r="AJ39" i="6"/>
  <c r="AI39" i="6"/>
  <c r="B39" i="6"/>
  <c r="AN38" i="6"/>
  <c r="AM38" i="6"/>
  <c r="AL38" i="6"/>
  <c r="AK38" i="6"/>
  <c r="AJ38" i="6"/>
  <c r="AI38" i="6"/>
  <c r="B38" i="6"/>
  <c r="AN37" i="6"/>
  <c r="AM37" i="6"/>
  <c r="AL37" i="6"/>
  <c r="AK37" i="6"/>
  <c r="AJ37" i="6"/>
  <c r="AI37" i="6"/>
  <c r="B37" i="6"/>
  <c r="AN36" i="6"/>
  <c r="AM36" i="6"/>
  <c r="AL36" i="6"/>
  <c r="AK36" i="6"/>
  <c r="AJ36" i="6"/>
  <c r="AI36" i="6"/>
  <c r="B36" i="6"/>
  <c r="AN35" i="6"/>
  <c r="AM35" i="6"/>
  <c r="AL35" i="6"/>
  <c r="AK35" i="6"/>
  <c r="AJ35" i="6"/>
  <c r="AI35" i="6"/>
  <c r="B35" i="6"/>
  <c r="AN34" i="6"/>
  <c r="AM34" i="6"/>
  <c r="AL34" i="6"/>
  <c r="AK34" i="6"/>
  <c r="AJ34" i="6"/>
  <c r="AI34" i="6"/>
  <c r="B34" i="6"/>
  <c r="D33" i="6"/>
  <c r="AK33" i="6"/>
  <c r="AJ33" i="6"/>
  <c r="AI33" i="6"/>
  <c r="AI31" i="6"/>
  <c r="F31" i="6"/>
  <c r="AJ21" i="6"/>
  <c r="AK19" i="6"/>
  <c r="F19" i="6"/>
  <c r="AK17" i="6"/>
  <c r="F17" i="6"/>
  <c r="AJ110" i="5"/>
  <c r="AN108" i="5"/>
  <c r="AM108" i="5"/>
  <c r="AL108" i="5"/>
  <c r="AK108" i="5"/>
  <c r="AJ108" i="5"/>
  <c r="AN107" i="5"/>
  <c r="AM107" i="5"/>
  <c r="AL107" i="5"/>
  <c r="AK107" i="5"/>
  <c r="AJ107" i="5"/>
  <c r="AN106" i="5"/>
  <c r="AM106" i="5"/>
  <c r="AL106" i="5"/>
  <c r="AK106" i="5"/>
  <c r="AJ106" i="5"/>
  <c r="AN105" i="5"/>
  <c r="AM105" i="5"/>
  <c r="AL105" i="5"/>
  <c r="AK105" i="5"/>
  <c r="AJ105" i="5"/>
  <c r="AN104" i="5"/>
  <c r="AM104" i="5"/>
  <c r="AL104" i="5"/>
  <c r="AK104" i="5"/>
  <c r="AJ104" i="5"/>
  <c r="AN103" i="5"/>
  <c r="AM103" i="5"/>
  <c r="AL103" i="5"/>
  <c r="AK103" i="5"/>
  <c r="AJ103" i="5"/>
  <c r="D102" i="5"/>
  <c r="E102" i="5"/>
  <c r="AJ102" i="5"/>
  <c r="AI100" i="5"/>
  <c r="F100" i="5"/>
  <c r="AJ90" i="5"/>
  <c r="AO88" i="5"/>
  <c r="AN88" i="5"/>
  <c r="AM88" i="5"/>
  <c r="AL88" i="5"/>
  <c r="AK88" i="5"/>
  <c r="AO87" i="5"/>
  <c r="AN87" i="5"/>
  <c r="AM87" i="5"/>
  <c r="AL87" i="5"/>
  <c r="AK87" i="5"/>
  <c r="AO86" i="5"/>
  <c r="AN86" i="5"/>
  <c r="AM86" i="5"/>
  <c r="AL86" i="5"/>
  <c r="AK86" i="5"/>
  <c r="AO85" i="5"/>
  <c r="AN85" i="5"/>
  <c r="AM85" i="5"/>
  <c r="AL85" i="5"/>
  <c r="AK85" i="5"/>
  <c r="AO84" i="5"/>
  <c r="AN84" i="5"/>
  <c r="AM84" i="5"/>
  <c r="AL84" i="5"/>
  <c r="AK84" i="5"/>
  <c r="AO83" i="5"/>
  <c r="AN83" i="5"/>
  <c r="AM83" i="5"/>
  <c r="AL83" i="5"/>
  <c r="AK83" i="5"/>
  <c r="E82" i="5"/>
  <c r="AL82" i="5"/>
  <c r="AK82" i="5"/>
  <c r="AI80" i="5"/>
  <c r="F80" i="5"/>
  <c r="AJ70" i="5"/>
  <c r="AO68" i="5"/>
  <c r="AN68" i="5"/>
  <c r="AM68" i="5"/>
  <c r="AL68" i="5"/>
  <c r="AK68" i="5"/>
  <c r="AO67" i="5"/>
  <c r="AN67" i="5"/>
  <c r="AM67" i="5"/>
  <c r="AL67" i="5"/>
  <c r="AK67" i="5"/>
  <c r="AO66" i="5"/>
  <c r="AN66" i="5"/>
  <c r="AM66" i="5"/>
  <c r="AL66" i="5"/>
  <c r="AK66" i="5"/>
  <c r="AO65" i="5"/>
  <c r="AN65" i="5"/>
  <c r="AM65" i="5"/>
  <c r="AL65" i="5"/>
  <c r="AK65" i="5"/>
  <c r="AO64" i="5"/>
  <c r="AN64" i="5"/>
  <c r="AM64" i="5"/>
  <c r="AL64" i="5"/>
  <c r="AK64" i="5"/>
  <c r="AO63" i="5"/>
  <c r="AN63" i="5"/>
  <c r="AM63" i="5"/>
  <c r="AL63" i="5"/>
  <c r="AK63" i="5"/>
  <c r="E62" i="5"/>
  <c r="AL62" i="5"/>
  <c r="AK62" i="5"/>
  <c r="AI60" i="5"/>
  <c r="F60" i="5"/>
  <c r="AJ50" i="5"/>
  <c r="AO48" i="5"/>
  <c r="AN48" i="5"/>
  <c r="AM48" i="5"/>
  <c r="AL48" i="5"/>
  <c r="AK48" i="5"/>
  <c r="AO47" i="5"/>
  <c r="AN47" i="5"/>
  <c r="AM47" i="5"/>
  <c r="AL47" i="5"/>
  <c r="AK47" i="5"/>
  <c r="AO46" i="5"/>
  <c r="AN46" i="5"/>
  <c r="AM46" i="5"/>
  <c r="AL46" i="5"/>
  <c r="AK46" i="5"/>
  <c r="AO45" i="5"/>
  <c r="AN45" i="5"/>
  <c r="AM45" i="5"/>
  <c r="AL45" i="5"/>
  <c r="AK45" i="5"/>
  <c r="AO44" i="5"/>
  <c r="AN44" i="5"/>
  <c r="AM44" i="5"/>
  <c r="AL44" i="5"/>
  <c r="AK44" i="5"/>
  <c r="AO43" i="5"/>
  <c r="AN43" i="5"/>
  <c r="AM43" i="5"/>
  <c r="AL43" i="5"/>
  <c r="AK43" i="5"/>
  <c r="E42" i="5"/>
  <c r="AL42" i="5"/>
  <c r="AK42" i="5"/>
  <c r="AI40" i="5"/>
  <c r="F40" i="5"/>
  <c r="AJ30" i="5"/>
  <c r="AO28" i="5"/>
  <c r="AN28" i="5"/>
  <c r="AM28" i="5"/>
  <c r="AL28" i="5"/>
  <c r="AK28" i="5"/>
  <c r="AO27" i="5"/>
  <c r="AN27" i="5"/>
  <c r="AM27" i="5"/>
  <c r="AL27" i="5"/>
  <c r="AK27" i="5"/>
  <c r="AO26" i="5"/>
  <c r="AN26" i="5"/>
  <c r="AM26" i="5"/>
  <c r="AL26" i="5"/>
  <c r="AK26" i="5"/>
  <c r="AO25" i="5"/>
  <c r="AN25" i="5"/>
  <c r="AM25" i="5"/>
  <c r="AL25" i="5"/>
  <c r="AK25" i="5"/>
  <c r="AO24" i="5"/>
  <c r="AN24" i="5"/>
  <c r="AM24" i="5"/>
  <c r="AL24" i="5"/>
  <c r="AK24" i="5"/>
  <c r="AO23" i="5"/>
  <c r="AN23" i="5"/>
  <c r="AM23" i="5"/>
  <c r="AL23" i="5"/>
  <c r="AK23" i="5"/>
  <c r="E22" i="5"/>
  <c r="AL22" i="5"/>
  <c r="AK22" i="5"/>
  <c r="AI20" i="5"/>
  <c r="F20" i="5"/>
  <c r="AJ509" i="4"/>
  <c r="AO507" i="4"/>
  <c r="AN507" i="4"/>
  <c r="AM507" i="4"/>
  <c r="AL507" i="4"/>
  <c r="AK507" i="4"/>
  <c r="AO506" i="4"/>
  <c r="AN506" i="4"/>
  <c r="AM506" i="4"/>
  <c r="AL506" i="4"/>
  <c r="AK506" i="4"/>
  <c r="AO505" i="4"/>
  <c r="AN505" i="4"/>
  <c r="AM505" i="4"/>
  <c r="AL505" i="4"/>
  <c r="AK505" i="4"/>
  <c r="AO504" i="4"/>
  <c r="AN504" i="4"/>
  <c r="AM504" i="4"/>
  <c r="AL504" i="4"/>
  <c r="AK504" i="4"/>
  <c r="AO503" i="4"/>
  <c r="AN503" i="4"/>
  <c r="AM503" i="4"/>
  <c r="AL503" i="4"/>
  <c r="AK503" i="4"/>
  <c r="AO502" i="4"/>
  <c r="AN502" i="4"/>
  <c r="AM502" i="4"/>
  <c r="AL502" i="4"/>
  <c r="AK502" i="4"/>
  <c r="AO501" i="4"/>
  <c r="AN501" i="4"/>
  <c r="AM501" i="4"/>
  <c r="AL501" i="4"/>
  <c r="AK501" i="4"/>
  <c r="AO500" i="4"/>
  <c r="AN500" i="4"/>
  <c r="AM500" i="4"/>
  <c r="AL500" i="4"/>
  <c r="AK500" i="4"/>
  <c r="AO499" i="4"/>
  <c r="AN499" i="4"/>
  <c r="AM499" i="4"/>
  <c r="AL499" i="4"/>
  <c r="AK499" i="4"/>
  <c r="E498" i="4"/>
  <c r="AL498" i="4"/>
  <c r="AK498" i="4"/>
  <c r="AI496" i="4"/>
  <c r="F496" i="4"/>
  <c r="AJ488" i="4"/>
  <c r="AN486" i="4"/>
  <c r="AM486" i="4"/>
  <c r="AL486" i="4"/>
  <c r="AK486" i="4"/>
  <c r="AJ486" i="4"/>
  <c r="AI486" i="4"/>
  <c r="B486" i="4"/>
  <c r="AN485" i="4"/>
  <c r="AM485" i="4"/>
  <c r="AL485" i="4"/>
  <c r="AK485" i="4"/>
  <c r="AJ485" i="4"/>
  <c r="AI485" i="4"/>
  <c r="B485" i="4"/>
  <c r="AN484" i="4"/>
  <c r="AM484" i="4"/>
  <c r="AL484" i="4"/>
  <c r="AK484" i="4"/>
  <c r="AJ484" i="4"/>
  <c r="AI484" i="4"/>
  <c r="B484" i="4"/>
  <c r="AN483" i="4"/>
  <c r="AM483" i="4"/>
  <c r="AL483" i="4"/>
  <c r="AK483" i="4"/>
  <c r="AJ483" i="4"/>
  <c r="AI483" i="4"/>
  <c r="B483" i="4"/>
  <c r="AN482" i="4"/>
  <c r="AM482" i="4"/>
  <c r="AL482" i="4"/>
  <c r="AK482" i="4"/>
  <c r="AJ482" i="4"/>
  <c r="AI482" i="4"/>
  <c r="B482" i="4"/>
  <c r="AN481" i="4"/>
  <c r="AM481" i="4"/>
  <c r="AL481" i="4"/>
  <c r="AK481" i="4"/>
  <c r="AJ481" i="4"/>
  <c r="AI481" i="4"/>
  <c r="B481" i="4"/>
  <c r="AN480" i="4"/>
  <c r="AM480" i="4"/>
  <c r="AL480" i="4"/>
  <c r="AK480" i="4"/>
  <c r="AJ480" i="4"/>
  <c r="AI480" i="4"/>
  <c r="B480" i="4"/>
  <c r="AN479" i="4"/>
  <c r="AM479" i="4"/>
  <c r="AL479" i="4"/>
  <c r="AK479" i="4"/>
  <c r="AJ479" i="4"/>
  <c r="AI479" i="4"/>
  <c r="B479" i="4"/>
  <c r="AN478" i="4"/>
  <c r="AM478" i="4"/>
  <c r="AL478" i="4"/>
  <c r="AK478" i="4"/>
  <c r="AJ478" i="4"/>
  <c r="AI478" i="4"/>
  <c r="B478" i="4"/>
  <c r="AN477" i="4"/>
  <c r="AM477" i="4"/>
  <c r="AL477" i="4"/>
  <c r="AK477" i="4"/>
  <c r="AJ477" i="4"/>
  <c r="AI477" i="4"/>
  <c r="B477" i="4"/>
  <c r="AN476" i="4"/>
  <c r="AM476" i="4"/>
  <c r="AL476" i="4"/>
  <c r="AK476" i="4"/>
  <c r="AJ476" i="4"/>
  <c r="AI476" i="4"/>
  <c r="B476" i="4"/>
  <c r="AN475" i="4"/>
  <c r="AM475" i="4"/>
  <c r="AL475" i="4"/>
  <c r="AK475" i="4"/>
  <c r="AJ475" i="4"/>
  <c r="AI475" i="4"/>
  <c r="B475" i="4"/>
  <c r="AN474" i="4"/>
  <c r="AM474" i="4"/>
  <c r="AL474" i="4"/>
  <c r="AK474" i="4"/>
  <c r="AJ474" i="4"/>
  <c r="AI474" i="4"/>
  <c r="B474" i="4"/>
  <c r="AN473" i="4"/>
  <c r="AM473" i="4"/>
  <c r="AL473" i="4"/>
  <c r="AK473" i="4"/>
  <c r="AJ473" i="4"/>
  <c r="AI473" i="4"/>
  <c r="B473" i="4"/>
  <c r="AN472" i="4"/>
  <c r="AM472" i="4"/>
  <c r="AL472" i="4"/>
  <c r="AK472" i="4"/>
  <c r="AJ472" i="4"/>
  <c r="AI472" i="4"/>
  <c r="B472" i="4"/>
  <c r="AN471" i="4"/>
  <c r="AM471" i="4"/>
  <c r="AL471" i="4"/>
  <c r="AK471" i="4"/>
  <c r="AJ471" i="4"/>
  <c r="AI471" i="4"/>
  <c r="B471" i="4"/>
  <c r="AN470" i="4"/>
  <c r="AM470" i="4"/>
  <c r="AL470" i="4"/>
  <c r="AK470" i="4"/>
  <c r="AJ470" i="4"/>
  <c r="AI470" i="4"/>
  <c r="B470" i="4"/>
  <c r="AN469" i="4"/>
  <c r="AM469" i="4"/>
  <c r="AL469" i="4"/>
  <c r="AK469" i="4"/>
  <c r="AJ469" i="4"/>
  <c r="AI469" i="4"/>
  <c r="B469" i="4"/>
  <c r="AN468" i="4"/>
  <c r="AM468" i="4"/>
  <c r="AL468" i="4"/>
  <c r="AK468" i="4"/>
  <c r="AJ468" i="4"/>
  <c r="AI468" i="4"/>
  <c r="B468" i="4"/>
  <c r="AN467" i="4"/>
  <c r="AM467" i="4"/>
  <c r="AL467" i="4"/>
  <c r="AK467" i="4"/>
  <c r="AJ467" i="4"/>
  <c r="AI467" i="4"/>
  <c r="B467" i="4"/>
  <c r="AN466" i="4"/>
  <c r="AM466" i="4"/>
  <c r="AL466" i="4"/>
  <c r="AK466" i="4"/>
  <c r="AJ466" i="4"/>
  <c r="AI466" i="4"/>
  <c r="B466" i="4"/>
  <c r="AN465" i="4"/>
  <c r="AM465" i="4"/>
  <c r="AL465" i="4"/>
  <c r="AK465" i="4"/>
  <c r="AJ465" i="4"/>
  <c r="AI465" i="4"/>
  <c r="B465" i="4"/>
  <c r="AN464" i="4"/>
  <c r="AM464" i="4"/>
  <c r="AL464" i="4"/>
  <c r="AK464" i="4"/>
  <c r="AJ464" i="4"/>
  <c r="AI464" i="4"/>
  <c r="B464" i="4"/>
  <c r="D463" i="4"/>
  <c r="AK463" i="4"/>
  <c r="AJ463" i="4"/>
  <c r="AI463" i="4"/>
  <c r="AI461" i="4"/>
  <c r="F461" i="4"/>
  <c r="AJ451" i="4"/>
  <c r="AN449" i="4"/>
  <c r="AM449" i="4"/>
  <c r="AL449" i="4"/>
  <c r="AK449" i="4"/>
  <c r="AJ449" i="4"/>
  <c r="AI449" i="4"/>
  <c r="B449" i="4"/>
  <c r="AN448" i="4"/>
  <c r="AM448" i="4"/>
  <c r="AL448" i="4"/>
  <c r="AK448" i="4"/>
  <c r="AJ448" i="4"/>
  <c r="AI448" i="4"/>
  <c r="B448" i="4"/>
  <c r="AN447" i="4"/>
  <c r="AM447" i="4"/>
  <c r="AL447" i="4"/>
  <c r="AK447" i="4"/>
  <c r="AJ447" i="4"/>
  <c r="AI447" i="4"/>
  <c r="B447" i="4"/>
  <c r="AN446" i="4"/>
  <c r="AM446" i="4"/>
  <c r="AL446" i="4"/>
  <c r="AK446" i="4"/>
  <c r="AJ446" i="4"/>
  <c r="AI446" i="4"/>
  <c r="B446" i="4"/>
  <c r="AN445" i="4"/>
  <c r="AM445" i="4"/>
  <c r="AL445" i="4"/>
  <c r="AK445" i="4"/>
  <c r="AJ445" i="4"/>
  <c r="AI445" i="4"/>
  <c r="B445" i="4"/>
  <c r="AN444" i="4"/>
  <c r="AM444" i="4"/>
  <c r="AL444" i="4"/>
  <c r="AK444" i="4"/>
  <c r="AJ444" i="4"/>
  <c r="AI444" i="4"/>
  <c r="B444" i="4"/>
  <c r="AN443" i="4"/>
  <c r="AM443" i="4"/>
  <c r="AL443" i="4"/>
  <c r="AK443" i="4"/>
  <c r="AJ443" i="4"/>
  <c r="AI443" i="4"/>
  <c r="B443" i="4"/>
  <c r="AN442" i="4"/>
  <c r="AM442" i="4"/>
  <c r="AL442" i="4"/>
  <c r="AK442" i="4"/>
  <c r="AJ442" i="4"/>
  <c r="AI442" i="4"/>
  <c r="B442" i="4"/>
  <c r="AN441" i="4"/>
  <c r="AM441" i="4"/>
  <c r="AL441" i="4"/>
  <c r="AK441" i="4"/>
  <c r="AJ441" i="4"/>
  <c r="AI441" i="4"/>
  <c r="B441" i="4"/>
  <c r="AN440" i="4"/>
  <c r="AM440" i="4"/>
  <c r="AL440" i="4"/>
  <c r="AK440" i="4"/>
  <c r="AJ440" i="4"/>
  <c r="AI440" i="4"/>
  <c r="B440" i="4"/>
  <c r="AN439" i="4"/>
  <c r="AM439" i="4"/>
  <c r="AL439" i="4"/>
  <c r="AK439" i="4"/>
  <c r="AJ439" i="4"/>
  <c r="AI439" i="4"/>
  <c r="B439" i="4"/>
  <c r="AN438" i="4"/>
  <c r="AM438" i="4"/>
  <c r="AL438" i="4"/>
  <c r="AK438" i="4"/>
  <c r="AJ438" i="4"/>
  <c r="AI438" i="4"/>
  <c r="B438" i="4"/>
  <c r="AN437" i="4"/>
  <c r="AM437" i="4"/>
  <c r="AL437" i="4"/>
  <c r="AK437" i="4"/>
  <c r="AJ437" i="4"/>
  <c r="AI437" i="4"/>
  <c r="B437" i="4"/>
  <c r="AN436" i="4"/>
  <c r="AM436" i="4"/>
  <c r="AL436" i="4"/>
  <c r="AK436" i="4"/>
  <c r="AJ436" i="4"/>
  <c r="AI436" i="4"/>
  <c r="B436" i="4"/>
  <c r="AN435" i="4"/>
  <c r="AM435" i="4"/>
  <c r="AL435" i="4"/>
  <c r="AK435" i="4"/>
  <c r="AJ435" i="4"/>
  <c r="AI435" i="4"/>
  <c r="B435" i="4"/>
  <c r="AN434" i="4"/>
  <c r="AM434" i="4"/>
  <c r="AL434" i="4"/>
  <c r="AK434" i="4"/>
  <c r="AJ434" i="4"/>
  <c r="AI434" i="4"/>
  <c r="B434" i="4"/>
  <c r="AN433" i="4"/>
  <c r="AM433" i="4"/>
  <c r="AL433" i="4"/>
  <c r="AK433" i="4"/>
  <c r="AJ433" i="4"/>
  <c r="AI433" i="4"/>
  <c r="B433" i="4"/>
  <c r="AN432" i="4"/>
  <c r="AM432" i="4"/>
  <c r="AL432" i="4"/>
  <c r="AK432" i="4"/>
  <c r="AJ432" i="4"/>
  <c r="AI432" i="4"/>
  <c r="B432" i="4"/>
  <c r="AN431" i="4"/>
  <c r="AM431" i="4"/>
  <c r="AL431" i="4"/>
  <c r="AK431" i="4"/>
  <c r="AJ431" i="4"/>
  <c r="AI431" i="4"/>
  <c r="B431" i="4"/>
  <c r="AN430" i="4"/>
  <c r="AM430" i="4"/>
  <c r="AL430" i="4"/>
  <c r="AK430" i="4"/>
  <c r="AJ430" i="4"/>
  <c r="AI430" i="4"/>
  <c r="B430" i="4"/>
  <c r="AN429" i="4"/>
  <c r="AM429" i="4"/>
  <c r="AL429" i="4"/>
  <c r="AK429" i="4"/>
  <c r="AJ429" i="4"/>
  <c r="AI429" i="4"/>
  <c r="B429" i="4"/>
  <c r="AN428" i="4"/>
  <c r="AM428" i="4"/>
  <c r="AL428" i="4"/>
  <c r="AK428" i="4"/>
  <c r="AJ428" i="4"/>
  <c r="AI428" i="4"/>
  <c r="B428" i="4"/>
  <c r="AN427" i="4"/>
  <c r="AM427" i="4"/>
  <c r="AL427" i="4"/>
  <c r="AK427" i="4"/>
  <c r="AJ427" i="4"/>
  <c r="AI427" i="4"/>
  <c r="B427" i="4"/>
  <c r="D426" i="4"/>
  <c r="AK426" i="4"/>
  <c r="AJ426" i="4"/>
  <c r="AI426" i="4"/>
  <c r="AI424" i="4"/>
  <c r="F424" i="4"/>
  <c r="AJ414" i="4"/>
  <c r="AO412" i="4"/>
  <c r="AN412" i="4"/>
  <c r="AM412" i="4"/>
  <c r="AL412" i="4"/>
  <c r="AK412" i="4"/>
  <c r="AO411" i="4"/>
  <c r="AN411" i="4"/>
  <c r="AM411" i="4"/>
  <c r="AL411" i="4"/>
  <c r="AK411" i="4"/>
  <c r="AO410" i="4"/>
  <c r="AN410" i="4"/>
  <c r="AM410" i="4"/>
  <c r="AL410" i="4"/>
  <c r="AK410" i="4"/>
  <c r="AO409" i="4"/>
  <c r="AN409" i="4"/>
  <c r="AM409" i="4"/>
  <c r="AL409" i="4"/>
  <c r="AK409" i="4"/>
  <c r="AO408" i="4"/>
  <c r="AN408" i="4"/>
  <c r="AM408" i="4"/>
  <c r="AL408" i="4"/>
  <c r="AK408" i="4"/>
  <c r="AO407" i="4"/>
  <c r="AN407" i="4"/>
  <c r="AM407" i="4"/>
  <c r="AL407" i="4"/>
  <c r="AK407" i="4"/>
  <c r="AO406" i="4"/>
  <c r="AN406" i="4"/>
  <c r="AM406" i="4"/>
  <c r="AL406" i="4"/>
  <c r="AK406" i="4"/>
  <c r="AO405" i="4"/>
  <c r="AN405" i="4"/>
  <c r="AM405" i="4"/>
  <c r="AL405" i="4"/>
  <c r="AK405" i="4"/>
  <c r="AO404" i="4"/>
  <c r="AN404" i="4"/>
  <c r="AM404" i="4"/>
  <c r="AL404" i="4"/>
  <c r="AK404" i="4"/>
  <c r="E403" i="4"/>
  <c r="F403" i="4"/>
  <c r="AK403" i="4"/>
  <c r="AI401" i="4"/>
  <c r="F401" i="4"/>
  <c r="AJ391" i="4"/>
  <c r="AN389" i="4"/>
  <c r="AM389" i="4"/>
  <c r="AL389" i="4"/>
  <c r="AK389" i="4"/>
  <c r="AJ389" i="4"/>
  <c r="AI389" i="4"/>
  <c r="B389" i="4"/>
  <c r="AN388" i="4"/>
  <c r="AM388" i="4"/>
  <c r="AL388" i="4"/>
  <c r="AK388" i="4"/>
  <c r="AJ388" i="4"/>
  <c r="AI388" i="4"/>
  <c r="B388" i="4"/>
  <c r="AN387" i="4"/>
  <c r="AM387" i="4"/>
  <c r="AL387" i="4"/>
  <c r="AK387" i="4"/>
  <c r="AJ387" i="4"/>
  <c r="AI387" i="4"/>
  <c r="B387" i="4"/>
  <c r="AN386" i="4"/>
  <c r="AM386" i="4"/>
  <c r="AL386" i="4"/>
  <c r="AK386" i="4"/>
  <c r="AJ386" i="4"/>
  <c r="AI386" i="4"/>
  <c r="B386" i="4"/>
  <c r="AN385" i="4"/>
  <c r="AM385" i="4"/>
  <c r="AL385" i="4"/>
  <c r="AK385" i="4"/>
  <c r="AJ385" i="4"/>
  <c r="AI385" i="4"/>
  <c r="B385" i="4"/>
  <c r="AN384" i="4"/>
  <c r="AM384" i="4"/>
  <c r="AL384" i="4"/>
  <c r="AK384" i="4"/>
  <c r="AJ384" i="4"/>
  <c r="AI384" i="4"/>
  <c r="B384" i="4"/>
  <c r="AN383" i="4"/>
  <c r="AM383" i="4"/>
  <c r="AL383" i="4"/>
  <c r="AK383" i="4"/>
  <c r="AJ383" i="4"/>
  <c r="AI383" i="4"/>
  <c r="B383" i="4"/>
  <c r="AN382" i="4"/>
  <c r="AM382" i="4"/>
  <c r="AL382" i="4"/>
  <c r="AK382" i="4"/>
  <c r="AJ382" i="4"/>
  <c r="AI382" i="4"/>
  <c r="B382" i="4"/>
  <c r="AN381" i="4"/>
  <c r="AM381" i="4"/>
  <c r="AL381" i="4"/>
  <c r="AK381" i="4"/>
  <c r="AJ381" i="4"/>
  <c r="AI381" i="4"/>
  <c r="B381" i="4"/>
  <c r="AN380" i="4"/>
  <c r="AM380" i="4"/>
  <c r="AL380" i="4"/>
  <c r="AK380" i="4"/>
  <c r="AJ380" i="4"/>
  <c r="AI380" i="4"/>
  <c r="B380" i="4"/>
  <c r="AN379" i="4"/>
  <c r="AM379" i="4"/>
  <c r="AL379" i="4"/>
  <c r="AK379" i="4"/>
  <c r="AJ379" i="4"/>
  <c r="AI379" i="4"/>
  <c r="B379" i="4"/>
  <c r="AN378" i="4"/>
  <c r="AM378" i="4"/>
  <c r="AL378" i="4"/>
  <c r="AK378" i="4"/>
  <c r="AJ378" i="4"/>
  <c r="AI378" i="4"/>
  <c r="B378" i="4"/>
  <c r="AN377" i="4"/>
  <c r="AM377" i="4"/>
  <c r="AL377" i="4"/>
  <c r="AK377" i="4"/>
  <c r="AJ377" i="4"/>
  <c r="AI377" i="4"/>
  <c r="B377" i="4"/>
  <c r="AN376" i="4"/>
  <c r="AM376" i="4"/>
  <c r="AL376" i="4"/>
  <c r="AK376" i="4"/>
  <c r="AJ376" i="4"/>
  <c r="AI376" i="4"/>
  <c r="B376" i="4"/>
  <c r="AN375" i="4"/>
  <c r="AM375" i="4"/>
  <c r="AL375" i="4"/>
  <c r="AK375" i="4"/>
  <c r="AJ375" i="4"/>
  <c r="AI375" i="4"/>
  <c r="B375" i="4"/>
  <c r="AN374" i="4"/>
  <c r="AM374" i="4"/>
  <c r="AL374" i="4"/>
  <c r="AK374" i="4"/>
  <c r="AJ374" i="4"/>
  <c r="AI374" i="4"/>
  <c r="B374" i="4"/>
  <c r="AN373" i="4"/>
  <c r="AM373" i="4"/>
  <c r="AL373" i="4"/>
  <c r="AK373" i="4"/>
  <c r="AJ373" i="4"/>
  <c r="AI373" i="4"/>
  <c r="B373" i="4"/>
  <c r="AN372" i="4"/>
  <c r="AM372" i="4"/>
  <c r="AL372" i="4"/>
  <c r="AK372" i="4"/>
  <c r="AJ372" i="4"/>
  <c r="AI372" i="4"/>
  <c r="B372" i="4"/>
  <c r="AN371" i="4"/>
  <c r="AM371" i="4"/>
  <c r="AL371" i="4"/>
  <c r="AK371" i="4"/>
  <c r="AJ371" i="4"/>
  <c r="AI371" i="4"/>
  <c r="B371" i="4"/>
  <c r="AN370" i="4"/>
  <c r="AM370" i="4"/>
  <c r="AL370" i="4"/>
  <c r="AK370" i="4"/>
  <c r="AJ370" i="4"/>
  <c r="AI370" i="4"/>
  <c r="B370" i="4"/>
  <c r="AN369" i="4"/>
  <c r="AM369" i="4"/>
  <c r="AL369" i="4"/>
  <c r="AK369" i="4"/>
  <c r="AJ369" i="4"/>
  <c r="AI369" i="4"/>
  <c r="B369" i="4"/>
  <c r="AN368" i="4"/>
  <c r="AM368" i="4"/>
  <c r="AL368" i="4"/>
  <c r="AK368" i="4"/>
  <c r="AJ368" i="4"/>
  <c r="AI368" i="4"/>
  <c r="B368" i="4"/>
  <c r="AN367" i="4"/>
  <c r="AM367" i="4"/>
  <c r="AL367" i="4"/>
  <c r="AK367" i="4"/>
  <c r="AJ367" i="4"/>
  <c r="AI367" i="4"/>
  <c r="B367" i="4"/>
  <c r="D366" i="4"/>
  <c r="AK366" i="4"/>
  <c r="AJ366" i="4"/>
  <c r="AI366" i="4"/>
  <c r="AI364" i="4"/>
  <c r="F364" i="4"/>
  <c r="AJ354" i="4"/>
  <c r="AO352" i="4"/>
  <c r="AN352" i="4"/>
  <c r="AM352" i="4"/>
  <c r="AL352" i="4"/>
  <c r="AK352" i="4"/>
  <c r="AO351" i="4"/>
  <c r="AN351" i="4"/>
  <c r="AM351" i="4"/>
  <c r="AL351" i="4"/>
  <c r="AK351" i="4"/>
  <c r="AO350" i="4"/>
  <c r="AN350" i="4"/>
  <c r="AM350" i="4"/>
  <c r="AL350" i="4"/>
  <c r="AK350" i="4"/>
  <c r="AO349" i="4"/>
  <c r="AN349" i="4"/>
  <c r="AM349" i="4"/>
  <c r="AL349" i="4"/>
  <c r="AK349" i="4"/>
  <c r="AO348" i="4"/>
  <c r="AN348" i="4"/>
  <c r="AM348" i="4"/>
  <c r="AL348" i="4"/>
  <c r="AK348" i="4"/>
  <c r="AO347" i="4"/>
  <c r="AN347" i="4"/>
  <c r="AM347" i="4"/>
  <c r="AL347" i="4"/>
  <c r="AK347" i="4"/>
  <c r="AO346" i="4"/>
  <c r="AN346" i="4"/>
  <c r="AM346" i="4"/>
  <c r="AL346" i="4"/>
  <c r="AK346" i="4"/>
  <c r="AO345" i="4"/>
  <c r="AN345" i="4"/>
  <c r="AM345" i="4"/>
  <c r="AL345" i="4"/>
  <c r="AK345" i="4"/>
  <c r="AO344" i="4"/>
  <c r="AN344" i="4"/>
  <c r="AM344" i="4"/>
  <c r="AL344" i="4"/>
  <c r="AK344" i="4"/>
  <c r="E343" i="4"/>
  <c r="F343" i="4"/>
  <c r="AK343" i="4"/>
  <c r="AI341" i="4"/>
  <c r="F341" i="4"/>
  <c r="AJ331" i="4"/>
  <c r="AP329" i="4"/>
  <c r="AO329" i="4"/>
  <c r="AN329" i="4"/>
  <c r="AM329" i="4"/>
  <c r="AL329" i="4"/>
  <c r="AP328" i="4"/>
  <c r="AO328" i="4"/>
  <c r="AN328" i="4"/>
  <c r="AM328" i="4"/>
  <c r="AL328" i="4"/>
  <c r="AP327" i="4"/>
  <c r="AO327" i="4"/>
  <c r="AN327" i="4"/>
  <c r="AM327" i="4"/>
  <c r="AL327" i="4"/>
  <c r="AP326" i="4"/>
  <c r="AO326" i="4"/>
  <c r="AN326" i="4"/>
  <c r="AM326" i="4"/>
  <c r="AL326" i="4"/>
  <c r="AP325" i="4"/>
  <c r="AO325" i="4"/>
  <c r="AN325" i="4"/>
  <c r="AM325" i="4"/>
  <c r="AL325" i="4"/>
  <c r="AP324" i="4"/>
  <c r="AO324" i="4"/>
  <c r="AN324" i="4"/>
  <c r="AM324" i="4"/>
  <c r="AL324" i="4"/>
  <c r="AP323" i="4"/>
  <c r="AO323" i="4"/>
  <c r="AN323" i="4"/>
  <c r="AM323" i="4"/>
  <c r="AL323" i="4"/>
  <c r="AP322" i="4"/>
  <c r="AO322" i="4"/>
  <c r="AN322" i="4"/>
  <c r="AM322" i="4"/>
  <c r="AL322" i="4"/>
  <c r="AP321" i="4"/>
  <c r="AO321" i="4"/>
  <c r="AN321" i="4"/>
  <c r="AM321" i="4"/>
  <c r="AL321" i="4"/>
  <c r="AP320" i="4"/>
  <c r="AO320" i="4"/>
  <c r="AN320" i="4"/>
  <c r="AM320" i="4"/>
  <c r="AL320" i="4"/>
  <c r="AP319" i="4"/>
  <c r="AO319" i="4"/>
  <c r="AN319" i="4"/>
  <c r="AM319" i="4"/>
  <c r="AL319" i="4"/>
  <c r="AP318" i="4"/>
  <c r="AO318" i="4"/>
  <c r="AN318" i="4"/>
  <c r="AM318" i="4"/>
  <c r="AL318" i="4"/>
  <c r="AP317" i="4"/>
  <c r="AO317" i="4"/>
  <c r="AN317" i="4"/>
  <c r="AM317" i="4"/>
  <c r="AL317" i="4"/>
  <c r="AP316" i="4"/>
  <c r="AO316" i="4"/>
  <c r="AN316" i="4"/>
  <c r="AM316" i="4"/>
  <c r="AL316" i="4"/>
  <c r="AP315" i="4"/>
  <c r="AO315" i="4"/>
  <c r="AN315" i="4"/>
  <c r="AM315" i="4"/>
  <c r="AL315" i="4"/>
  <c r="AP314" i="4"/>
  <c r="AO314" i="4"/>
  <c r="AN314" i="4"/>
  <c r="AM314" i="4"/>
  <c r="AL314" i="4"/>
  <c r="AP313" i="4"/>
  <c r="AO313" i="4"/>
  <c r="AN313" i="4"/>
  <c r="AM313" i="4"/>
  <c r="AL313" i="4"/>
  <c r="AP312" i="4"/>
  <c r="AO312" i="4"/>
  <c r="AN312" i="4"/>
  <c r="AM312" i="4"/>
  <c r="AL312" i="4"/>
  <c r="AP311" i="4"/>
  <c r="AO311" i="4"/>
  <c r="AN311" i="4"/>
  <c r="AM311" i="4"/>
  <c r="AL311" i="4"/>
  <c r="AP310" i="4"/>
  <c r="AO310" i="4"/>
  <c r="AN310" i="4"/>
  <c r="AM310" i="4"/>
  <c r="AL310" i="4"/>
  <c r="AP309" i="4"/>
  <c r="AO309" i="4"/>
  <c r="AN309" i="4"/>
  <c r="AM309" i="4"/>
  <c r="AL309" i="4"/>
  <c r="AP308" i="4"/>
  <c r="AO308" i="4"/>
  <c r="AN308" i="4"/>
  <c r="AM308" i="4"/>
  <c r="AL308" i="4"/>
  <c r="AP307" i="4"/>
  <c r="AO307" i="4"/>
  <c r="AN307" i="4"/>
  <c r="AM307" i="4"/>
  <c r="AL307" i="4"/>
  <c r="AP306" i="4"/>
  <c r="AO306" i="4"/>
  <c r="AN306" i="4"/>
  <c r="AM306" i="4"/>
  <c r="AL306" i="4"/>
  <c r="AP305" i="4"/>
  <c r="AO305" i="4"/>
  <c r="AN305" i="4"/>
  <c r="AM305" i="4"/>
  <c r="AL305" i="4"/>
  <c r="AP304" i="4"/>
  <c r="AO304" i="4"/>
  <c r="AN304" i="4"/>
  <c r="AM304" i="4"/>
  <c r="AL304" i="4"/>
  <c r="AP303" i="4"/>
  <c r="AO303" i="4"/>
  <c r="AN303" i="4"/>
  <c r="AM303" i="4"/>
  <c r="AL303" i="4"/>
  <c r="F302" i="4"/>
  <c r="AM302" i="4"/>
  <c r="AL302" i="4"/>
  <c r="AI300" i="4"/>
  <c r="F300" i="4"/>
  <c r="AJ292" i="4"/>
  <c r="AO290" i="4"/>
  <c r="AN290" i="4"/>
  <c r="AM290" i="4"/>
  <c r="AL290" i="4"/>
  <c r="AK290" i="4"/>
  <c r="AJ290" i="4"/>
  <c r="C290" i="4"/>
  <c r="AO289" i="4"/>
  <c r="AN289" i="4"/>
  <c r="AM289" i="4"/>
  <c r="AL289" i="4"/>
  <c r="AK289" i="4"/>
  <c r="AJ289" i="4"/>
  <c r="C289" i="4"/>
  <c r="AO288" i="4"/>
  <c r="AN288" i="4"/>
  <c r="AM288" i="4"/>
  <c r="AL288" i="4"/>
  <c r="AK288" i="4"/>
  <c r="AJ288" i="4"/>
  <c r="C288" i="4"/>
  <c r="AO287" i="4"/>
  <c r="AN287" i="4"/>
  <c r="AM287" i="4"/>
  <c r="AL287" i="4"/>
  <c r="AK287" i="4"/>
  <c r="AJ287" i="4"/>
  <c r="C287" i="4"/>
  <c r="AO286" i="4"/>
  <c r="AN286" i="4"/>
  <c r="AM286" i="4"/>
  <c r="AL286" i="4"/>
  <c r="AK286" i="4"/>
  <c r="AJ286" i="4"/>
  <c r="C286" i="4"/>
  <c r="AO285" i="4"/>
  <c r="AN285" i="4"/>
  <c r="AM285" i="4"/>
  <c r="AL285" i="4"/>
  <c r="AK285" i="4"/>
  <c r="AJ285" i="4"/>
  <c r="C285" i="4"/>
  <c r="AO284" i="4"/>
  <c r="AN284" i="4"/>
  <c r="AM284" i="4"/>
  <c r="AL284" i="4"/>
  <c r="AK284" i="4"/>
  <c r="AJ284" i="4"/>
  <c r="C284" i="4"/>
  <c r="AO283" i="4"/>
  <c r="AN283" i="4"/>
  <c r="AM283" i="4"/>
  <c r="AL283" i="4"/>
  <c r="AK283" i="4"/>
  <c r="AJ283" i="4"/>
  <c r="C283" i="4"/>
  <c r="AO282" i="4"/>
  <c r="AN282" i="4"/>
  <c r="AM282" i="4"/>
  <c r="AL282" i="4"/>
  <c r="AK282" i="4"/>
  <c r="AJ282" i="4"/>
  <c r="C282" i="4"/>
  <c r="AO281" i="4"/>
  <c r="AN281" i="4"/>
  <c r="AM281" i="4"/>
  <c r="AL281" i="4"/>
  <c r="AK281" i="4"/>
  <c r="AJ281" i="4"/>
  <c r="C281" i="4"/>
  <c r="AO280" i="4"/>
  <c r="AN280" i="4"/>
  <c r="AM280" i="4"/>
  <c r="AL280" i="4"/>
  <c r="AK280" i="4"/>
  <c r="AJ280" i="4"/>
  <c r="C280" i="4"/>
  <c r="AO279" i="4"/>
  <c r="AN279" i="4"/>
  <c r="AM279" i="4"/>
  <c r="AL279" i="4"/>
  <c r="AK279" i="4"/>
  <c r="AJ279" i="4"/>
  <c r="C279" i="4"/>
  <c r="AO278" i="4"/>
  <c r="AN278" i="4"/>
  <c r="AM278" i="4"/>
  <c r="AL278" i="4"/>
  <c r="AK278" i="4"/>
  <c r="AJ278" i="4"/>
  <c r="C278" i="4"/>
  <c r="AO277" i="4"/>
  <c r="AN277" i="4"/>
  <c r="AM277" i="4"/>
  <c r="AL277" i="4"/>
  <c r="AK277" i="4"/>
  <c r="AJ277" i="4"/>
  <c r="C277" i="4"/>
  <c r="AO276" i="4"/>
  <c r="AN276" i="4"/>
  <c r="AM276" i="4"/>
  <c r="AL276" i="4"/>
  <c r="AK276" i="4"/>
  <c r="AJ276" i="4"/>
  <c r="C276" i="4"/>
  <c r="AO275" i="4"/>
  <c r="AN275" i="4"/>
  <c r="AM275" i="4"/>
  <c r="AL275" i="4"/>
  <c r="AK275" i="4"/>
  <c r="AJ275" i="4"/>
  <c r="C275" i="4"/>
  <c r="AO274" i="4"/>
  <c r="AN274" i="4"/>
  <c r="AM274" i="4"/>
  <c r="AL274" i="4"/>
  <c r="AK274" i="4"/>
  <c r="AJ274" i="4"/>
  <c r="C274" i="4"/>
  <c r="AO273" i="4"/>
  <c r="AN273" i="4"/>
  <c r="AM273" i="4"/>
  <c r="AL273" i="4"/>
  <c r="AK273" i="4"/>
  <c r="AJ273" i="4"/>
  <c r="C273" i="4"/>
  <c r="AO272" i="4"/>
  <c r="AN272" i="4"/>
  <c r="AM272" i="4"/>
  <c r="AL272" i="4"/>
  <c r="AK272" i="4"/>
  <c r="AJ272" i="4"/>
  <c r="C272" i="4"/>
  <c r="AO271" i="4"/>
  <c r="AN271" i="4"/>
  <c r="AM271" i="4"/>
  <c r="AL271" i="4"/>
  <c r="AK271" i="4"/>
  <c r="AJ271" i="4"/>
  <c r="C271" i="4"/>
  <c r="AO270" i="4"/>
  <c r="AN270" i="4"/>
  <c r="AM270" i="4"/>
  <c r="AL270" i="4"/>
  <c r="AK270" i="4"/>
  <c r="AJ270" i="4"/>
  <c r="C270" i="4"/>
  <c r="AO269" i="4"/>
  <c r="AN269" i="4"/>
  <c r="AM269" i="4"/>
  <c r="AL269" i="4"/>
  <c r="AK269" i="4"/>
  <c r="AJ269" i="4"/>
  <c r="C269" i="4"/>
  <c r="AO268" i="4"/>
  <c r="AN268" i="4"/>
  <c r="AM268" i="4"/>
  <c r="AL268" i="4"/>
  <c r="AK268" i="4"/>
  <c r="AJ268" i="4"/>
  <c r="C268" i="4"/>
  <c r="AO267" i="4"/>
  <c r="AN267" i="4"/>
  <c r="AM267" i="4"/>
  <c r="AL267" i="4"/>
  <c r="AK267" i="4"/>
  <c r="AJ267" i="4"/>
  <c r="C267" i="4"/>
  <c r="AO266" i="4"/>
  <c r="AN266" i="4"/>
  <c r="AM266" i="4"/>
  <c r="AL266" i="4"/>
  <c r="AK266" i="4"/>
  <c r="AJ266" i="4"/>
  <c r="C266" i="4"/>
  <c r="AO265" i="4"/>
  <c r="AN265" i="4"/>
  <c r="AM265" i="4"/>
  <c r="AL265" i="4"/>
  <c r="AK265" i="4"/>
  <c r="AJ265" i="4"/>
  <c r="C265" i="4"/>
  <c r="AO264" i="4"/>
  <c r="AN264" i="4"/>
  <c r="AM264" i="4"/>
  <c r="AL264" i="4"/>
  <c r="AK264" i="4"/>
  <c r="AJ264" i="4"/>
  <c r="C264" i="4"/>
  <c r="AO263" i="4"/>
  <c r="AN263" i="4"/>
  <c r="AM263" i="4"/>
  <c r="AL263" i="4"/>
  <c r="AK263" i="4"/>
  <c r="AJ263" i="4"/>
  <c r="C263" i="4"/>
  <c r="AO262" i="4"/>
  <c r="AN262" i="4"/>
  <c r="AM262" i="4"/>
  <c r="AL262" i="4"/>
  <c r="AK262" i="4"/>
  <c r="AJ262" i="4"/>
  <c r="C262" i="4"/>
  <c r="AO261" i="4"/>
  <c r="AN261" i="4"/>
  <c r="AM261" i="4"/>
  <c r="AL261" i="4"/>
  <c r="AK261" i="4"/>
  <c r="AJ261" i="4"/>
  <c r="C261" i="4"/>
  <c r="AO260" i="4"/>
  <c r="AN260" i="4"/>
  <c r="AM260" i="4"/>
  <c r="AL260" i="4"/>
  <c r="AK260" i="4"/>
  <c r="AJ260" i="4"/>
  <c r="C260" i="4"/>
  <c r="AO259" i="4"/>
  <c r="AN259" i="4"/>
  <c r="AM259" i="4"/>
  <c r="AL259" i="4"/>
  <c r="AK259" i="4"/>
  <c r="AJ259" i="4"/>
  <c r="C259" i="4"/>
  <c r="AO258" i="4"/>
  <c r="AN258" i="4"/>
  <c r="AM258" i="4"/>
  <c r="AL258" i="4"/>
  <c r="AK258" i="4"/>
  <c r="AJ258" i="4"/>
  <c r="C258" i="4"/>
  <c r="AO257" i="4"/>
  <c r="AN257" i="4"/>
  <c r="AM257" i="4"/>
  <c r="AL257" i="4"/>
  <c r="AK257" i="4"/>
  <c r="AJ257" i="4"/>
  <c r="C257" i="4"/>
  <c r="AO256" i="4"/>
  <c r="AN256" i="4"/>
  <c r="AM256" i="4"/>
  <c r="AL256" i="4"/>
  <c r="AK256" i="4"/>
  <c r="AJ256" i="4"/>
  <c r="C256" i="4"/>
  <c r="AO255" i="4"/>
  <c r="AN255" i="4"/>
  <c r="AM255" i="4"/>
  <c r="AL255" i="4"/>
  <c r="AK255" i="4"/>
  <c r="AJ255" i="4"/>
  <c r="C255" i="4"/>
  <c r="AO254" i="4"/>
  <c r="AN254" i="4"/>
  <c r="AM254" i="4"/>
  <c r="AL254" i="4"/>
  <c r="AK254" i="4"/>
  <c r="AJ254" i="4"/>
  <c r="C254" i="4"/>
  <c r="AO253" i="4"/>
  <c r="AN253" i="4"/>
  <c r="AM253" i="4"/>
  <c r="AL253" i="4"/>
  <c r="AK253" i="4"/>
  <c r="AJ253" i="4"/>
  <c r="C253" i="4"/>
  <c r="AO252" i="4"/>
  <c r="AN252" i="4"/>
  <c r="AM252" i="4"/>
  <c r="AL252" i="4"/>
  <c r="AK252" i="4"/>
  <c r="AJ252" i="4"/>
  <c r="C252" i="4"/>
  <c r="AO251" i="4"/>
  <c r="AN251" i="4"/>
  <c r="AM251" i="4"/>
  <c r="AL251" i="4"/>
  <c r="AK251" i="4"/>
  <c r="AJ251" i="4"/>
  <c r="C251" i="4"/>
  <c r="AO250" i="4"/>
  <c r="AN250" i="4"/>
  <c r="AM250" i="4"/>
  <c r="AL250" i="4"/>
  <c r="AK250" i="4"/>
  <c r="AJ250" i="4"/>
  <c r="C250" i="4"/>
  <c r="AO249" i="4"/>
  <c r="AN249" i="4"/>
  <c r="AM249" i="4"/>
  <c r="AL249" i="4"/>
  <c r="AK249" i="4"/>
  <c r="AJ249" i="4"/>
  <c r="C249" i="4"/>
  <c r="AO248" i="4"/>
  <c r="AN248" i="4"/>
  <c r="AM248" i="4"/>
  <c r="AL248" i="4"/>
  <c r="AK248" i="4"/>
  <c r="AJ248" i="4"/>
  <c r="C248" i="4"/>
  <c r="AO247" i="4"/>
  <c r="AN247" i="4"/>
  <c r="AM247" i="4"/>
  <c r="AL247" i="4"/>
  <c r="AK247" i="4"/>
  <c r="AJ247" i="4"/>
  <c r="C247" i="4"/>
  <c r="AO246" i="4"/>
  <c r="AN246" i="4"/>
  <c r="AM246" i="4"/>
  <c r="AL246" i="4"/>
  <c r="AK246" i="4"/>
  <c r="AJ246" i="4"/>
  <c r="C246" i="4"/>
  <c r="AO245" i="4"/>
  <c r="AN245" i="4"/>
  <c r="AM245" i="4"/>
  <c r="AL245" i="4"/>
  <c r="AK245" i="4"/>
  <c r="AJ245" i="4"/>
  <c r="C245" i="4"/>
  <c r="AO244" i="4"/>
  <c r="AN244" i="4"/>
  <c r="AM244" i="4"/>
  <c r="AL244" i="4"/>
  <c r="AK244" i="4"/>
  <c r="AJ244" i="4"/>
  <c r="C244" i="4"/>
  <c r="AO243" i="4"/>
  <c r="AN243" i="4"/>
  <c r="AM243" i="4"/>
  <c r="AL243" i="4"/>
  <c r="AK243" i="4"/>
  <c r="AJ243" i="4"/>
  <c r="C243" i="4"/>
  <c r="AO242" i="4"/>
  <c r="AN242" i="4"/>
  <c r="AM242" i="4"/>
  <c r="AL242" i="4"/>
  <c r="AK242" i="4"/>
  <c r="AJ242" i="4"/>
  <c r="C242" i="4"/>
  <c r="AO241" i="4"/>
  <c r="AN241" i="4"/>
  <c r="AM241" i="4"/>
  <c r="AL241" i="4"/>
  <c r="AK241" i="4"/>
  <c r="AJ241" i="4"/>
  <c r="C241" i="4"/>
  <c r="AO240" i="4"/>
  <c r="AN240" i="4"/>
  <c r="AM240" i="4"/>
  <c r="AL240" i="4"/>
  <c r="AK240" i="4"/>
  <c r="AJ240" i="4"/>
  <c r="C240" i="4"/>
  <c r="AO239" i="4"/>
  <c r="AN239" i="4"/>
  <c r="AM239" i="4"/>
  <c r="AL239" i="4"/>
  <c r="AK239" i="4"/>
  <c r="AJ239" i="4"/>
  <c r="C239" i="4"/>
  <c r="AO238" i="4"/>
  <c r="AN238" i="4"/>
  <c r="AM238" i="4"/>
  <c r="AL238" i="4"/>
  <c r="AK238" i="4"/>
  <c r="AJ238" i="4"/>
  <c r="C238" i="4"/>
  <c r="AO237" i="4"/>
  <c r="AN237" i="4"/>
  <c r="AM237" i="4"/>
  <c r="AL237" i="4"/>
  <c r="AK237" i="4"/>
  <c r="AJ237" i="4"/>
  <c r="C237" i="4"/>
  <c r="AO236" i="4"/>
  <c r="AN236" i="4"/>
  <c r="AM236" i="4"/>
  <c r="AL236" i="4"/>
  <c r="AK236" i="4"/>
  <c r="AJ236" i="4"/>
  <c r="C236" i="4"/>
  <c r="AO235" i="4"/>
  <c r="AN235" i="4"/>
  <c r="AM235" i="4"/>
  <c r="AL235" i="4"/>
  <c r="AK235" i="4"/>
  <c r="AJ235" i="4"/>
  <c r="C235" i="4"/>
  <c r="AO234" i="4"/>
  <c r="AN234" i="4"/>
  <c r="AM234" i="4"/>
  <c r="AL234" i="4"/>
  <c r="AK234" i="4"/>
  <c r="AJ234" i="4"/>
  <c r="C234" i="4"/>
  <c r="AO233" i="4"/>
  <c r="AN233" i="4"/>
  <c r="AM233" i="4"/>
  <c r="AL233" i="4"/>
  <c r="AK233" i="4"/>
  <c r="AJ233" i="4"/>
  <c r="C233" i="4"/>
  <c r="AO232" i="4"/>
  <c r="AN232" i="4"/>
  <c r="AM232" i="4"/>
  <c r="AL232" i="4"/>
  <c r="AK232" i="4"/>
  <c r="AJ232" i="4"/>
  <c r="C232" i="4"/>
  <c r="AO231" i="4"/>
  <c r="AN231" i="4"/>
  <c r="AM231" i="4"/>
  <c r="AL231" i="4"/>
  <c r="AK231" i="4"/>
  <c r="AJ231" i="4"/>
  <c r="C231" i="4"/>
  <c r="AO230" i="4"/>
  <c r="AN230" i="4"/>
  <c r="AM230" i="4"/>
  <c r="AL230" i="4"/>
  <c r="AK230" i="4"/>
  <c r="AJ230" i="4"/>
  <c r="C230" i="4"/>
  <c r="AO229" i="4"/>
  <c r="AN229" i="4"/>
  <c r="AM229" i="4"/>
  <c r="AL229" i="4"/>
  <c r="AK229" i="4"/>
  <c r="AJ229" i="4"/>
  <c r="C229" i="4"/>
  <c r="AO228" i="4"/>
  <c r="AN228" i="4"/>
  <c r="AM228" i="4"/>
  <c r="AL228" i="4"/>
  <c r="AK228" i="4"/>
  <c r="AJ228" i="4"/>
  <c r="C228" i="4"/>
  <c r="AO227" i="4"/>
  <c r="AN227" i="4"/>
  <c r="AM227" i="4"/>
  <c r="AL227" i="4"/>
  <c r="AK227" i="4"/>
  <c r="AJ227" i="4"/>
  <c r="C227" i="4"/>
  <c r="AO226" i="4"/>
  <c r="AN226" i="4"/>
  <c r="AM226" i="4"/>
  <c r="AL226" i="4"/>
  <c r="AK226" i="4"/>
  <c r="AJ226" i="4"/>
  <c r="C226" i="4"/>
  <c r="AO225" i="4"/>
  <c r="AN225" i="4"/>
  <c r="AM225" i="4"/>
  <c r="AL225" i="4"/>
  <c r="AK225" i="4"/>
  <c r="AJ225" i="4"/>
  <c r="C225" i="4"/>
  <c r="AO224" i="4"/>
  <c r="AN224" i="4"/>
  <c r="AM224" i="4"/>
  <c r="AL224" i="4"/>
  <c r="AK224" i="4"/>
  <c r="AJ224" i="4"/>
  <c r="C224" i="4"/>
  <c r="AO223" i="4"/>
  <c r="AN223" i="4"/>
  <c r="AM223" i="4"/>
  <c r="AL223" i="4"/>
  <c r="AK223" i="4"/>
  <c r="AJ223" i="4"/>
  <c r="C223" i="4"/>
  <c r="AO222" i="4"/>
  <c r="AN222" i="4"/>
  <c r="AM222" i="4"/>
  <c r="AL222" i="4"/>
  <c r="AK222" i="4"/>
  <c r="AJ222" i="4"/>
  <c r="C222" i="4"/>
  <c r="E221" i="4"/>
  <c r="AL221" i="4"/>
  <c r="AK221" i="4"/>
  <c r="AJ221" i="4"/>
  <c r="AI219" i="4"/>
  <c r="F219" i="4"/>
  <c r="AJ209" i="4"/>
  <c r="AN207" i="4"/>
  <c r="AM207" i="4"/>
  <c r="AL207" i="4"/>
  <c r="AK207" i="4"/>
  <c r="AJ207" i="4"/>
  <c r="AI207" i="4"/>
  <c r="B207" i="4"/>
  <c r="AN206" i="4"/>
  <c r="AM206" i="4"/>
  <c r="AL206" i="4"/>
  <c r="AK206" i="4"/>
  <c r="AJ206" i="4"/>
  <c r="AI206" i="4"/>
  <c r="B206" i="4"/>
  <c r="AN205" i="4"/>
  <c r="AM205" i="4"/>
  <c r="AL205" i="4"/>
  <c r="AK205" i="4"/>
  <c r="AJ205" i="4"/>
  <c r="AI205" i="4"/>
  <c r="B205" i="4"/>
  <c r="AN204" i="4"/>
  <c r="AM204" i="4"/>
  <c r="AL204" i="4"/>
  <c r="AK204" i="4"/>
  <c r="AJ204" i="4"/>
  <c r="AI204" i="4"/>
  <c r="B204" i="4"/>
  <c r="AN203" i="4"/>
  <c r="AM203" i="4"/>
  <c r="AL203" i="4"/>
  <c r="AK203" i="4"/>
  <c r="AJ203" i="4"/>
  <c r="AI203" i="4"/>
  <c r="B203" i="4"/>
  <c r="AN202" i="4"/>
  <c r="AM202" i="4"/>
  <c r="AL202" i="4"/>
  <c r="AK202" i="4"/>
  <c r="AJ202" i="4"/>
  <c r="AI202" i="4"/>
  <c r="B202" i="4"/>
  <c r="AN201" i="4"/>
  <c r="AM201" i="4"/>
  <c r="AL201" i="4"/>
  <c r="AK201" i="4"/>
  <c r="AJ201" i="4"/>
  <c r="AI201" i="4"/>
  <c r="B201" i="4"/>
  <c r="AN200" i="4"/>
  <c r="AM200" i="4"/>
  <c r="AL200" i="4"/>
  <c r="AK200" i="4"/>
  <c r="AJ200" i="4"/>
  <c r="AI200" i="4"/>
  <c r="B200" i="4"/>
  <c r="AN199" i="4"/>
  <c r="AM199" i="4"/>
  <c r="AL199" i="4"/>
  <c r="AK199" i="4"/>
  <c r="AJ199" i="4"/>
  <c r="AI199" i="4"/>
  <c r="B199" i="4"/>
  <c r="AN198" i="4"/>
  <c r="AM198" i="4"/>
  <c r="AL198" i="4"/>
  <c r="AK198" i="4"/>
  <c r="AJ198" i="4"/>
  <c r="AI198" i="4"/>
  <c r="B198" i="4"/>
  <c r="AN197" i="4"/>
  <c r="AM197" i="4"/>
  <c r="AL197" i="4"/>
  <c r="AK197" i="4"/>
  <c r="AJ197" i="4"/>
  <c r="AI197" i="4"/>
  <c r="B197" i="4"/>
  <c r="AN196" i="4"/>
  <c r="AM196" i="4"/>
  <c r="AL196" i="4"/>
  <c r="AK196" i="4"/>
  <c r="AJ196" i="4"/>
  <c r="AI196" i="4"/>
  <c r="B196" i="4"/>
  <c r="AN195" i="4"/>
  <c r="AM195" i="4"/>
  <c r="AL195" i="4"/>
  <c r="AK195" i="4"/>
  <c r="AJ195" i="4"/>
  <c r="AI195" i="4"/>
  <c r="B195" i="4"/>
  <c r="AN194" i="4"/>
  <c r="AM194" i="4"/>
  <c r="AL194" i="4"/>
  <c r="AK194" i="4"/>
  <c r="AJ194" i="4"/>
  <c r="AI194" i="4"/>
  <c r="B194" i="4"/>
  <c r="AN193" i="4"/>
  <c r="AM193" i="4"/>
  <c r="AL193" i="4"/>
  <c r="AK193" i="4"/>
  <c r="AJ193" i="4"/>
  <c r="AI193" i="4"/>
  <c r="B193" i="4"/>
  <c r="AN192" i="4"/>
  <c r="AM192" i="4"/>
  <c r="AL192" i="4"/>
  <c r="AK192" i="4"/>
  <c r="AJ192" i="4"/>
  <c r="AI192" i="4"/>
  <c r="B192" i="4"/>
  <c r="AN191" i="4"/>
  <c r="AM191" i="4"/>
  <c r="AL191" i="4"/>
  <c r="AK191" i="4"/>
  <c r="AJ191" i="4"/>
  <c r="AI191" i="4"/>
  <c r="B191" i="4"/>
  <c r="AN190" i="4"/>
  <c r="AM190" i="4"/>
  <c r="AL190" i="4"/>
  <c r="AK190" i="4"/>
  <c r="AJ190" i="4"/>
  <c r="AI190" i="4"/>
  <c r="B190" i="4"/>
  <c r="AN189" i="4"/>
  <c r="AM189" i="4"/>
  <c r="AL189" i="4"/>
  <c r="AK189" i="4"/>
  <c r="AJ189" i="4"/>
  <c r="AI189" i="4"/>
  <c r="B189" i="4"/>
  <c r="AN188" i="4"/>
  <c r="AM188" i="4"/>
  <c r="AL188" i="4"/>
  <c r="AK188" i="4"/>
  <c r="AJ188" i="4"/>
  <c r="AI188" i="4"/>
  <c r="B188" i="4"/>
  <c r="AN187" i="4"/>
  <c r="AM187" i="4"/>
  <c r="AL187" i="4"/>
  <c r="AK187" i="4"/>
  <c r="AJ187" i="4"/>
  <c r="AI187" i="4"/>
  <c r="B187" i="4"/>
  <c r="AN186" i="4"/>
  <c r="AM186" i="4"/>
  <c r="AL186" i="4"/>
  <c r="AK186" i="4"/>
  <c r="AJ186" i="4"/>
  <c r="AI186" i="4"/>
  <c r="B186" i="4"/>
  <c r="AN185" i="4"/>
  <c r="AM185" i="4"/>
  <c r="AL185" i="4"/>
  <c r="AK185" i="4"/>
  <c r="AJ185" i="4"/>
  <c r="AI185" i="4"/>
  <c r="B185" i="4"/>
  <c r="D184" i="4"/>
  <c r="E184" i="4"/>
  <c r="AJ184" i="4"/>
  <c r="AI184" i="4"/>
  <c r="AI182" i="4"/>
  <c r="F182" i="4"/>
  <c r="AJ172" i="4"/>
  <c r="AO170" i="4"/>
  <c r="AN170" i="4"/>
  <c r="AM170" i="4"/>
  <c r="AL170" i="4"/>
  <c r="AK170" i="4"/>
  <c r="AO169" i="4"/>
  <c r="AN169" i="4"/>
  <c r="AM169" i="4"/>
  <c r="AL169" i="4"/>
  <c r="AK169" i="4"/>
  <c r="AO168" i="4"/>
  <c r="AN168" i="4"/>
  <c r="AM168" i="4"/>
  <c r="AL168" i="4"/>
  <c r="AK168" i="4"/>
  <c r="AO167" i="4"/>
  <c r="AN167" i="4"/>
  <c r="AM167" i="4"/>
  <c r="AL167" i="4"/>
  <c r="AK167" i="4"/>
  <c r="AO166" i="4"/>
  <c r="AN166" i="4"/>
  <c r="AM166" i="4"/>
  <c r="AL166" i="4"/>
  <c r="AK166" i="4"/>
  <c r="AO165" i="4"/>
  <c r="AN165" i="4"/>
  <c r="AM165" i="4"/>
  <c r="AL165" i="4"/>
  <c r="AK165" i="4"/>
  <c r="AO164" i="4"/>
  <c r="AN164" i="4"/>
  <c r="AM164" i="4"/>
  <c r="AL164" i="4"/>
  <c r="AK164" i="4"/>
  <c r="AO163" i="4"/>
  <c r="AN163" i="4"/>
  <c r="AM163" i="4"/>
  <c r="AL163" i="4"/>
  <c r="AK163" i="4"/>
  <c r="AO162" i="4"/>
  <c r="AN162" i="4"/>
  <c r="AM162" i="4"/>
  <c r="AL162" i="4"/>
  <c r="AK162" i="4"/>
  <c r="E161" i="4"/>
  <c r="AL161" i="4"/>
  <c r="AK161" i="4"/>
  <c r="AI159" i="4"/>
  <c r="F159" i="4"/>
  <c r="AJ151" i="4"/>
  <c r="AN149" i="4"/>
  <c r="AM149" i="4"/>
  <c r="AL149" i="4"/>
  <c r="AK149" i="4"/>
  <c r="AJ149" i="4"/>
  <c r="AI149" i="4"/>
  <c r="B149" i="4"/>
  <c r="AN148" i="4"/>
  <c r="AM148" i="4"/>
  <c r="AL148" i="4"/>
  <c r="AK148" i="4"/>
  <c r="AJ148" i="4"/>
  <c r="AI148" i="4"/>
  <c r="B148" i="4"/>
  <c r="AN147" i="4"/>
  <c r="AM147" i="4"/>
  <c r="AL147" i="4"/>
  <c r="AK147" i="4"/>
  <c r="AJ147" i="4"/>
  <c r="AI147" i="4"/>
  <c r="B147" i="4"/>
  <c r="AN146" i="4"/>
  <c r="AM146" i="4"/>
  <c r="AL146" i="4"/>
  <c r="AK146" i="4"/>
  <c r="AJ146" i="4"/>
  <c r="AI146" i="4"/>
  <c r="B146" i="4"/>
  <c r="AN145" i="4"/>
  <c r="AM145" i="4"/>
  <c r="AL145" i="4"/>
  <c r="AK145" i="4"/>
  <c r="AJ145" i="4"/>
  <c r="AI145" i="4"/>
  <c r="B145" i="4"/>
  <c r="AN144" i="4"/>
  <c r="AM144" i="4"/>
  <c r="AL144" i="4"/>
  <c r="AK144" i="4"/>
  <c r="AJ144" i="4"/>
  <c r="AI144" i="4"/>
  <c r="B144" i="4"/>
  <c r="AN143" i="4"/>
  <c r="AM143" i="4"/>
  <c r="AL143" i="4"/>
  <c r="AK143" i="4"/>
  <c r="AJ143" i="4"/>
  <c r="AI143" i="4"/>
  <c r="B143" i="4"/>
  <c r="AN142" i="4"/>
  <c r="AM142" i="4"/>
  <c r="AL142" i="4"/>
  <c r="AK142" i="4"/>
  <c r="AJ142" i="4"/>
  <c r="AI142" i="4"/>
  <c r="B142" i="4"/>
  <c r="AN141" i="4"/>
  <c r="AM141" i="4"/>
  <c r="AL141" i="4"/>
  <c r="AK141" i="4"/>
  <c r="AJ141" i="4"/>
  <c r="AI141" i="4"/>
  <c r="B141" i="4"/>
  <c r="AN140" i="4"/>
  <c r="AM140" i="4"/>
  <c r="AL140" i="4"/>
  <c r="AK140" i="4"/>
  <c r="AJ140" i="4"/>
  <c r="AI140" i="4"/>
  <c r="B140" i="4"/>
  <c r="AN139" i="4"/>
  <c r="AM139" i="4"/>
  <c r="AL139" i="4"/>
  <c r="AK139" i="4"/>
  <c r="AJ139" i="4"/>
  <c r="AI139" i="4"/>
  <c r="B139" i="4"/>
  <c r="AN138" i="4"/>
  <c r="AM138" i="4"/>
  <c r="AL138" i="4"/>
  <c r="AK138" i="4"/>
  <c r="AJ138" i="4"/>
  <c r="AI138" i="4"/>
  <c r="B138" i="4"/>
  <c r="AN137" i="4"/>
  <c r="AM137" i="4"/>
  <c r="AL137" i="4"/>
  <c r="AK137" i="4"/>
  <c r="AJ137" i="4"/>
  <c r="AI137" i="4"/>
  <c r="B137" i="4"/>
  <c r="AN136" i="4"/>
  <c r="AM136" i="4"/>
  <c r="AL136" i="4"/>
  <c r="AK136" i="4"/>
  <c r="AJ136" i="4"/>
  <c r="AI136" i="4"/>
  <c r="B136" i="4"/>
  <c r="AN135" i="4"/>
  <c r="AM135" i="4"/>
  <c r="AL135" i="4"/>
  <c r="AK135" i="4"/>
  <c r="AJ135" i="4"/>
  <c r="AI135" i="4"/>
  <c r="B135" i="4"/>
  <c r="AN134" i="4"/>
  <c r="AM134" i="4"/>
  <c r="AL134" i="4"/>
  <c r="AK134" i="4"/>
  <c r="AJ134" i="4"/>
  <c r="AI134" i="4"/>
  <c r="B134" i="4"/>
  <c r="AN133" i="4"/>
  <c r="AM133" i="4"/>
  <c r="AL133" i="4"/>
  <c r="AK133" i="4"/>
  <c r="AJ133" i="4"/>
  <c r="AI133" i="4"/>
  <c r="B133" i="4"/>
  <c r="AN132" i="4"/>
  <c r="AM132" i="4"/>
  <c r="AL132" i="4"/>
  <c r="AK132" i="4"/>
  <c r="AJ132" i="4"/>
  <c r="AI132" i="4"/>
  <c r="B132" i="4"/>
  <c r="AN131" i="4"/>
  <c r="AM131" i="4"/>
  <c r="AL131" i="4"/>
  <c r="AK131" i="4"/>
  <c r="AJ131" i="4"/>
  <c r="AI131" i="4"/>
  <c r="B131" i="4"/>
  <c r="AN130" i="4"/>
  <c r="AM130" i="4"/>
  <c r="AL130" i="4"/>
  <c r="AK130" i="4"/>
  <c r="AJ130" i="4"/>
  <c r="AI130" i="4"/>
  <c r="B130" i="4"/>
  <c r="AN129" i="4"/>
  <c r="AM129" i="4"/>
  <c r="AL129" i="4"/>
  <c r="AK129" i="4"/>
  <c r="AJ129" i="4"/>
  <c r="AI129" i="4"/>
  <c r="B129" i="4"/>
  <c r="AN128" i="4"/>
  <c r="AM128" i="4"/>
  <c r="AL128" i="4"/>
  <c r="AK128" i="4"/>
  <c r="AJ128" i="4"/>
  <c r="AI128" i="4"/>
  <c r="B128" i="4"/>
  <c r="AN127" i="4"/>
  <c r="AM127" i="4"/>
  <c r="AL127" i="4"/>
  <c r="AK127" i="4"/>
  <c r="AJ127" i="4"/>
  <c r="AI127" i="4"/>
  <c r="B127" i="4"/>
  <c r="D126" i="4"/>
  <c r="E126" i="4"/>
  <c r="AJ126" i="4"/>
  <c r="AI126" i="4"/>
  <c r="AI124" i="4"/>
  <c r="F124" i="4"/>
  <c r="AJ114" i="4"/>
  <c r="AO112" i="4"/>
  <c r="AN112" i="4"/>
  <c r="AM112" i="4"/>
  <c r="AL112" i="4"/>
  <c r="AK112" i="4"/>
  <c r="AO111" i="4"/>
  <c r="AN111" i="4"/>
  <c r="AM111" i="4"/>
  <c r="AL111" i="4"/>
  <c r="AK111" i="4"/>
  <c r="AO110" i="4"/>
  <c r="AN110" i="4"/>
  <c r="AM110" i="4"/>
  <c r="AL110" i="4"/>
  <c r="AK110" i="4"/>
  <c r="AO109" i="4"/>
  <c r="AN109" i="4"/>
  <c r="AM109" i="4"/>
  <c r="AL109" i="4"/>
  <c r="AK109" i="4"/>
  <c r="AO108" i="4"/>
  <c r="AN108" i="4"/>
  <c r="AM108" i="4"/>
  <c r="AL108" i="4"/>
  <c r="AK108" i="4"/>
  <c r="AO107" i="4"/>
  <c r="AN107" i="4"/>
  <c r="AM107" i="4"/>
  <c r="AL107" i="4"/>
  <c r="AK107" i="4"/>
  <c r="AO106" i="4"/>
  <c r="AN106" i="4"/>
  <c r="AM106" i="4"/>
  <c r="AL106" i="4"/>
  <c r="AK106" i="4"/>
  <c r="AO105" i="4"/>
  <c r="AN105" i="4"/>
  <c r="AM105" i="4"/>
  <c r="AL105" i="4"/>
  <c r="AK105" i="4"/>
  <c r="AO104" i="4"/>
  <c r="AN104" i="4"/>
  <c r="AM104" i="4"/>
  <c r="AL104" i="4"/>
  <c r="AK104" i="4"/>
  <c r="E103" i="4"/>
  <c r="F103" i="4"/>
  <c r="AK103" i="4"/>
  <c r="AI101" i="4"/>
  <c r="F101" i="4"/>
  <c r="AJ91" i="4"/>
  <c r="AN89" i="4"/>
  <c r="AM89" i="4"/>
  <c r="AL89" i="4"/>
  <c r="AK89" i="4"/>
  <c r="AJ89" i="4"/>
  <c r="AI89" i="4"/>
  <c r="B89" i="4"/>
  <c r="AN88" i="4"/>
  <c r="AM88" i="4"/>
  <c r="AL88" i="4"/>
  <c r="AK88" i="4"/>
  <c r="AJ88" i="4"/>
  <c r="AI88" i="4"/>
  <c r="B88" i="4"/>
  <c r="AN87" i="4"/>
  <c r="AM87" i="4"/>
  <c r="AL87" i="4"/>
  <c r="AK87" i="4"/>
  <c r="AJ87" i="4"/>
  <c r="AI87" i="4"/>
  <c r="B87" i="4"/>
  <c r="AN86" i="4"/>
  <c r="AM86" i="4"/>
  <c r="AL86" i="4"/>
  <c r="AK86" i="4"/>
  <c r="AJ86" i="4"/>
  <c r="AI86" i="4"/>
  <c r="B86" i="4"/>
  <c r="AN85" i="4"/>
  <c r="AM85" i="4"/>
  <c r="AL85" i="4"/>
  <c r="AK85" i="4"/>
  <c r="AJ85" i="4"/>
  <c r="AI85" i="4"/>
  <c r="B85" i="4"/>
  <c r="AN84" i="4"/>
  <c r="AM84" i="4"/>
  <c r="AL84" i="4"/>
  <c r="AK84" i="4"/>
  <c r="AJ84" i="4"/>
  <c r="AI84" i="4"/>
  <c r="B84" i="4"/>
  <c r="AN83" i="4"/>
  <c r="AM83" i="4"/>
  <c r="AL83" i="4"/>
  <c r="AK83" i="4"/>
  <c r="AJ83" i="4"/>
  <c r="AI83" i="4"/>
  <c r="B83" i="4"/>
  <c r="AN82" i="4"/>
  <c r="AM82" i="4"/>
  <c r="AL82" i="4"/>
  <c r="AK82" i="4"/>
  <c r="AJ82" i="4"/>
  <c r="AI82" i="4"/>
  <c r="B82" i="4"/>
  <c r="AN81" i="4"/>
  <c r="AM81" i="4"/>
  <c r="AL81" i="4"/>
  <c r="AK81" i="4"/>
  <c r="AJ81" i="4"/>
  <c r="AI81" i="4"/>
  <c r="B81" i="4"/>
  <c r="AN80" i="4"/>
  <c r="AM80" i="4"/>
  <c r="AL80" i="4"/>
  <c r="AK80" i="4"/>
  <c r="AJ80" i="4"/>
  <c r="AI80" i="4"/>
  <c r="B80" i="4"/>
  <c r="AN79" i="4"/>
  <c r="AM79" i="4"/>
  <c r="AL79" i="4"/>
  <c r="AK79" i="4"/>
  <c r="AJ79" i="4"/>
  <c r="AI79" i="4"/>
  <c r="B79" i="4"/>
  <c r="AN78" i="4"/>
  <c r="AM78" i="4"/>
  <c r="AL78" i="4"/>
  <c r="AK78" i="4"/>
  <c r="AJ78" i="4"/>
  <c r="AI78" i="4"/>
  <c r="B78" i="4"/>
  <c r="AN77" i="4"/>
  <c r="AM77" i="4"/>
  <c r="AL77" i="4"/>
  <c r="AK77" i="4"/>
  <c r="AJ77" i="4"/>
  <c r="AI77" i="4"/>
  <c r="B77" i="4"/>
  <c r="AN76" i="4"/>
  <c r="AM76" i="4"/>
  <c r="AL76" i="4"/>
  <c r="AK76" i="4"/>
  <c r="AJ76" i="4"/>
  <c r="AI76" i="4"/>
  <c r="B76" i="4"/>
  <c r="AN75" i="4"/>
  <c r="AM75" i="4"/>
  <c r="AL75" i="4"/>
  <c r="AK75" i="4"/>
  <c r="AJ75" i="4"/>
  <c r="AI75" i="4"/>
  <c r="B75" i="4"/>
  <c r="AN74" i="4"/>
  <c r="AM74" i="4"/>
  <c r="AL74" i="4"/>
  <c r="AK74" i="4"/>
  <c r="AJ74" i="4"/>
  <c r="AI74" i="4"/>
  <c r="B74" i="4"/>
  <c r="AN73" i="4"/>
  <c r="AM73" i="4"/>
  <c r="AL73" i="4"/>
  <c r="AK73" i="4"/>
  <c r="AJ73" i="4"/>
  <c r="AI73" i="4"/>
  <c r="B73" i="4"/>
  <c r="AN72" i="4"/>
  <c r="AM72" i="4"/>
  <c r="AL72" i="4"/>
  <c r="AK72" i="4"/>
  <c r="AJ72" i="4"/>
  <c r="AI72" i="4"/>
  <c r="B72" i="4"/>
  <c r="AN71" i="4"/>
  <c r="AM71" i="4"/>
  <c r="AL71" i="4"/>
  <c r="AK71" i="4"/>
  <c r="AJ71" i="4"/>
  <c r="AI71" i="4"/>
  <c r="B71" i="4"/>
  <c r="AN70" i="4"/>
  <c r="AM70" i="4"/>
  <c r="AL70" i="4"/>
  <c r="AK70" i="4"/>
  <c r="AJ70" i="4"/>
  <c r="AI70" i="4"/>
  <c r="B70" i="4"/>
  <c r="AN69" i="4"/>
  <c r="AM69" i="4"/>
  <c r="AL69" i="4"/>
  <c r="AK69" i="4"/>
  <c r="AJ69" i="4"/>
  <c r="AI69" i="4"/>
  <c r="B69" i="4"/>
  <c r="AN68" i="4"/>
  <c r="AM68" i="4"/>
  <c r="AL68" i="4"/>
  <c r="AK68" i="4"/>
  <c r="AJ68" i="4"/>
  <c r="AI68" i="4"/>
  <c r="B68" i="4"/>
  <c r="AN67" i="4"/>
  <c r="AM67" i="4"/>
  <c r="AL67" i="4"/>
  <c r="AK67" i="4"/>
  <c r="AJ67" i="4"/>
  <c r="AI67" i="4"/>
  <c r="B67" i="4"/>
  <c r="D66" i="4"/>
  <c r="AK66" i="4"/>
  <c r="AJ66" i="4"/>
  <c r="AI66" i="4"/>
  <c r="AI64" i="4"/>
  <c r="F64" i="4"/>
  <c r="AJ54" i="4"/>
  <c r="AO52" i="4"/>
  <c r="AN52" i="4"/>
  <c r="AM52" i="4"/>
  <c r="AL52" i="4"/>
  <c r="AK52" i="4"/>
  <c r="AO51" i="4"/>
  <c r="AN51" i="4"/>
  <c r="AM51" i="4"/>
  <c r="AL51" i="4"/>
  <c r="AK51" i="4"/>
  <c r="AO50" i="4"/>
  <c r="AN50" i="4"/>
  <c r="AM50" i="4"/>
  <c r="AL50" i="4"/>
  <c r="AK50" i="4"/>
  <c r="AO49" i="4"/>
  <c r="AN49" i="4"/>
  <c r="AM49" i="4"/>
  <c r="AL49" i="4"/>
  <c r="AK49" i="4"/>
  <c r="AO48" i="4"/>
  <c r="AN48" i="4"/>
  <c r="AM48" i="4"/>
  <c r="AL48" i="4"/>
  <c r="AK48" i="4"/>
  <c r="AO47" i="4"/>
  <c r="AN47" i="4"/>
  <c r="AM47" i="4"/>
  <c r="AL47" i="4"/>
  <c r="AK47" i="4"/>
  <c r="AO46" i="4"/>
  <c r="AN46" i="4"/>
  <c r="AM46" i="4"/>
  <c r="AL46" i="4"/>
  <c r="AK46" i="4"/>
  <c r="AO45" i="4"/>
  <c r="AN45" i="4"/>
  <c r="AM45" i="4"/>
  <c r="AL45" i="4"/>
  <c r="AK45" i="4"/>
  <c r="AO44" i="4"/>
  <c r="AN44" i="4"/>
  <c r="AM44" i="4"/>
  <c r="AL44" i="4"/>
  <c r="AK44" i="4"/>
  <c r="E43" i="4"/>
  <c r="AL43" i="4"/>
  <c r="AK43" i="4"/>
  <c r="AI41" i="4"/>
  <c r="F41" i="4"/>
  <c r="AJ31" i="4"/>
  <c r="AK29" i="4"/>
  <c r="F29" i="4"/>
  <c r="AK27" i="4"/>
  <c r="F27" i="4"/>
  <c r="E21" i="10"/>
  <c r="E32" i="9"/>
  <c r="E44" i="8"/>
  <c r="E64" i="7"/>
  <c r="E51" i="7"/>
  <c r="E34" i="7"/>
  <c r="AL34" i="7"/>
  <c r="E21" i="7"/>
  <c r="AL150" i="6"/>
  <c r="G150" i="6"/>
  <c r="AN150" i="6"/>
  <c r="AM150" i="6"/>
  <c r="E111" i="6"/>
  <c r="AL111" i="6"/>
  <c r="E72" i="6"/>
  <c r="E33" i="6"/>
  <c r="F102" i="5"/>
  <c r="AL102" i="5"/>
  <c r="AK102" i="5"/>
  <c r="F82" i="5"/>
  <c r="F62" i="5"/>
  <c r="F42" i="5"/>
  <c r="F22" i="5"/>
  <c r="F498" i="4"/>
  <c r="E463" i="4"/>
  <c r="E426" i="4"/>
  <c r="AL403" i="4"/>
  <c r="AM403" i="4"/>
  <c r="G403" i="4"/>
  <c r="E366" i="4"/>
  <c r="AL343" i="4"/>
  <c r="AM343" i="4"/>
  <c r="G343" i="4"/>
  <c r="G302" i="4"/>
  <c r="AN302" i="4"/>
  <c r="F221" i="4"/>
  <c r="AM221" i="4"/>
  <c r="AL184" i="4"/>
  <c r="F184" i="4"/>
  <c r="AK184" i="4"/>
  <c r="F161" i="4"/>
  <c r="AK126" i="4"/>
  <c r="AL103" i="4"/>
  <c r="AL126" i="4"/>
  <c r="F126" i="4"/>
  <c r="AM103" i="4"/>
  <c r="G103" i="4"/>
  <c r="E66" i="4"/>
  <c r="F43" i="4"/>
  <c r="AL21" i="10"/>
  <c r="F21" i="10"/>
  <c r="AL32" i="9"/>
  <c r="F32" i="9"/>
  <c r="AL44" i="8"/>
  <c r="F44" i="8"/>
  <c r="F34" i="7"/>
  <c r="AL64" i="7"/>
  <c r="F64" i="7"/>
  <c r="AL51" i="7"/>
  <c r="F51" i="7"/>
  <c r="AM34" i="7"/>
  <c r="G34" i="7"/>
  <c r="AN34" i="7"/>
  <c r="F21" i="7"/>
  <c r="AL21" i="7"/>
  <c r="F111" i="6"/>
  <c r="G111" i="6"/>
  <c r="AN111" i="6"/>
  <c r="AL72" i="6"/>
  <c r="F72" i="6"/>
  <c r="AL33" i="6"/>
  <c r="F33" i="6"/>
  <c r="AM102" i="5"/>
  <c r="G102" i="5"/>
  <c r="AN102" i="5"/>
  <c r="G82" i="5"/>
  <c r="AM82" i="5"/>
  <c r="AM62" i="5"/>
  <c r="G62" i="5"/>
  <c r="AM42" i="5"/>
  <c r="G42" i="5"/>
  <c r="AM22" i="5"/>
  <c r="G22" i="5"/>
  <c r="AM498" i="4"/>
  <c r="G498" i="4"/>
  <c r="AL463" i="4"/>
  <c r="F463" i="4"/>
  <c r="AL426" i="4"/>
  <c r="F426" i="4"/>
  <c r="AN403" i="4"/>
  <c r="H403" i="4"/>
  <c r="AO403" i="4"/>
  <c r="H302" i="4"/>
  <c r="AO302" i="4"/>
  <c r="AL366" i="4"/>
  <c r="F366" i="4"/>
  <c r="G221" i="4"/>
  <c r="AN221" i="4"/>
  <c r="AN343" i="4"/>
  <c r="H343" i="4"/>
  <c r="AO343" i="4"/>
  <c r="AM184" i="4"/>
  <c r="G184" i="4"/>
  <c r="AN184" i="4"/>
  <c r="AM161" i="4"/>
  <c r="G161" i="4"/>
  <c r="G126" i="4"/>
  <c r="AN126" i="4"/>
  <c r="AM126" i="4"/>
  <c r="AN103" i="4"/>
  <c r="H103" i="4"/>
  <c r="AO103" i="4"/>
  <c r="F66" i="4"/>
  <c r="AL66" i="4"/>
  <c r="AM43" i="4"/>
  <c r="G43" i="4"/>
  <c r="AM21" i="10"/>
  <c r="G21" i="10"/>
  <c r="AN21" i="10"/>
  <c r="AM32" i="9"/>
  <c r="G32" i="9"/>
  <c r="AN32" i="9"/>
  <c r="AM44" i="8"/>
  <c r="G44" i="8"/>
  <c r="AN44" i="8"/>
  <c r="AM64" i="7"/>
  <c r="G64" i="7"/>
  <c r="AN64" i="7"/>
  <c r="AM51" i="7"/>
  <c r="G51" i="7"/>
  <c r="AN51" i="7"/>
  <c r="AM21" i="7"/>
  <c r="G21" i="7"/>
  <c r="AN21" i="7"/>
  <c r="AM111" i="6"/>
  <c r="AM72" i="6"/>
  <c r="G72" i="6"/>
  <c r="AN72" i="6"/>
  <c r="AM33" i="6"/>
  <c r="G33" i="6"/>
  <c r="AN33" i="6"/>
  <c r="AN82" i="5"/>
  <c r="H82" i="5"/>
  <c r="AO82" i="5"/>
  <c r="H62" i="5"/>
  <c r="AO62" i="5"/>
  <c r="AN62" i="5"/>
  <c r="H42" i="5"/>
  <c r="AO42" i="5"/>
  <c r="AN42" i="5"/>
  <c r="AN22" i="5"/>
  <c r="H22" i="5"/>
  <c r="AO22" i="5"/>
  <c r="AN498" i="4"/>
  <c r="H498" i="4"/>
  <c r="AO498" i="4"/>
  <c r="AM463" i="4"/>
  <c r="G463" i="4"/>
  <c r="AN463" i="4"/>
  <c r="AM426" i="4"/>
  <c r="G426" i="4"/>
  <c r="AN426" i="4"/>
  <c r="I302" i="4"/>
  <c r="AP302" i="4"/>
  <c r="H221" i="4"/>
  <c r="AO221" i="4"/>
  <c r="AM366" i="4"/>
  <c r="G366" i="4"/>
  <c r="AN366" i="4"/>
  <c r="AN161" i="4"/>
  <c r="H161" i="4"/>
  <c r="AO161" i="4"/>
  <c r="G66" i="4"/>
  <c r="AN66" i="4"/>
  <c r="AM66" i="4"/>
  <c r="AN43" i="4"/>
  <c r="H43" i="4"/>
  <c r="AO43" i="4"/>
</calcChain>
</file>

<file path=xl/comments1.xml><?xml version="1.0" encoding="utf-8"?>
<comments xmlns="http://schemas.openxmlformats.org/spreadsheetml/2006/main">
  <authors>
    <author>ILO Department of Statistics</author>
  </authors>
  <commentList>
    <comment ref="C21" authorId="0" shapeId="0">
      <text>
        <r>
          <rPr>
            <b/>
            <sz val="9"/>
            <color indexed="81"/>
            <rFont val="Tahoma"/>
            <family val="2"/>
          </rPr>
          <t>ILO Department of Statistics:</t>
        </r>
        <r>
          <rPr>
            <sz val="9"/>
            <color indexed="81"/>
            <rFont val="Tahoma"/>
            <family val="2"/>
          </rPr>
          <t xml:space="preserve">
This refers to the latest year provided for the data table. Leaving the table blank generates a WARNING. Please verify that you do not have data for this table.
An ERROR indicates tables on the same sheet do not have the same latest year, which should not occur unless the sources differ across the tables (this is exceptional; see next column instructions).
</t>
        </r>
      </text>
    </comment>
    <comment ref="D21" authorId="0" shapeId="0">
      <text>
        <r>
          <rPr>
            <b/>
            <sz val="9"/>
            <color indexed="81"/>
            <rFont val="Tahoma"/>
            <family val="2"/>
          </rPr>
          <t>ILO Department of Statistics:</t>
        </r>
        <r>
          <rPr>
            <sz val="9"/>
            <color indexed="81"/>
            <rFont val="Tahoma"/>
            <family val="2"/>
          </rPr>
          <t xml:space="preserve">
This refers to the name of the source provided for the data table, which you should select using the drop-down menu above each table. You will need to go back to the SOURCES sheet to make corrections and additions to the sources listed in the drop-down menu. Please note that you will need to re-select from the list if you made edits to the name of the source. 
A WARNING occurs if the source label includes a reference to the year or if the source selected differs across the tables on the same sheet.  Tables on the same sheet/topic should be from the same source whenever possible (a notable exception is for tables with breakdowns such as disability and migrant status).  
An ERROR indicates the data table is missing the survey name as shown by three dots (…).
</t>
        </r>
      </text>
    </comment>
    <comment ref="E21" authorId="0" shapeId="0">
      <text>
        <r>
          <rPr>
            <b/>
            <sz val="9"/>
            <color indexed="81"/>
            <rFont val="Tahoma"/>
            <family val="2"/>
          </rPr>
          <t>ILO Department of Statistics:</t>
        </r>
        <r>
          <rPr>
            <sz val="9"/>
            <color indexed="81"/>
            <rFont val="Tahoma"/>
            <family val="2"/>
          </rPr>
          <t xml:space="preserve">
This indicates if you provided all required notes. If FALSE, this is an ERROR. Please go back to the relevant sheet to provide the information using the drop-down menu.
</t>
        </r>
      </text>
    </comment>
    <comment ref="F21" authorId="0" shapeId="0">
      <text>
        <r>
          <rPr>
            <b/>
            <sz val="9"/>
            <color indexed="81"/>
            <rFont val="Tahoma"/>
            <family val="2"/>
          </rPr>
          <t>ILO Department of Statistics:</t>
        </r>
        <r>
          <rPr>
            <sz val="9"/>
            <color indexed="81"/>
            <rFont val="Tahoma"/>
            <family val="2"/>
          </rPr>
          <t xml:space="preserve">
This indicates the total number of cells with data values based on the classification version selected. It is a reflection of the completeness of the data table. A completion rate below 50% is a WARNING. 
</t>
        </r>
      </text>
    </comment>
    <comment ref="G21" authorId="0" shapeId="0">
      <text>
        <r>
          <rPr>
            <b/>
            <sz val="9"/>
            <color indexed="81"/>
            <rFont val="Tahoma"/>
            <family val="2"/>
          </rPr>
          <t>ILO Department of Statistics:</t>
        </r>
        <r>
          <rPr>
            <sz val="9"/>
            <color indexed="81"/>
            <rFont val="Tahoma"/>
            <family val="2"/>
          </rPr>
          <t xml:space="preserve">
This is the number provided as the total of the table (first line in the table). If the totals differ within the same sheet/topic, please carefully review. If the indicator is the same, but presented for different breakdowns, then the totals should be the same. The notable exception is when different sources are used.
</t>
        </r>
      </text>
    </comment>
    <comment ref="H21" authorId="0" shapeId="0">
      <text>
        <r>
          <rPr>
            <b/>
            <sz val="9"/>
            <color indexed="81"/>
            <rFont val="Tahoma"/>
            <family val="2"/>
          </rPr>
          <t>ILO Department of Statistics:</t>
        </r>
        <r>
          <rPr>
            <sz val="9"/>
            <color indexed="81"/>
            <rFont val="Tahoma"/>
            <family val="2"/>
          </rPr>
          <t xml:space="preserve">
This check ensures males and females sum up to the value for both sexes. If the sum of the items is not equal to the total, it is a WARNING.
</t>
        </r>
      </text>
    </comment>
    <comment ref="I21" authorId="0" shapeId="0">
      <text>
        <r>
          <rPr>
            <b/>
            <sz val="9"/>
            <color indexed="81"/>
            <rFont val="Tahoma"/>
            <family val="2"/>
          </rPr>
          <t>ILO Department of Statistics:</t>
        </r>
        <r>
          <rPr>
            <sz val="9"/>
            <color indexed="81"/>
            <rFont val="Tahoma"/>
            <family val="2"/>
          </rPr>
          <t xml:space="preserve">
This check ensures the classification items (other than sex and age), if any, sum up to the total value. If the sum of the items is not equal to the total, it is a a WARNING. 
The formula displayed identifies the cells involved in the calculation. 
</t>
        </r>
      </text>
    </comment>
  </commentList>
</comments>
</file>

<file path=xl/sharedStrings.xml><?xml version="1.0" encoding="utf-8"?>
<sst xmlns="http://schemas.openxmlformats.org/spreadsheetml/2006/main" count="12508" uniqueCount="3593">
  <si>
    <t>TYPE_ID</t>
  </si>
  <si>
    <t>NOTE_TEXT</t>
  </si>
  <si>
    <t>...</t>
  </si>
  <si>
    <t>[5]        Annual or annual average</t>
  </si>
  <si>
    <t>[13]      February</t>
  </si>
  <si>
    <t>[16]      May</t>
  </si>
  <si>
    <t>[17]      June</t>
  </si>
  <si>
    <t>[19]      August</t>
  </si>
  <si>
    <t>[1490]  Beginning of year</t>
  </si>
  <si>
    <t>[6562]  5 previous years</t>
  </si>
  <si>
    <t>[24]      End of the year</t>
  </si>
  <si>
    <t>[26]      Noncalendar year</t>
  </si>
  <si>
    <t>[27]      Nonstandard reference period</t>
  </si>
  <si>
    <t>[29]      Total national</t>
  </si>
  <si>
    <t>[30]      Total national, excluding overseas territories</t>
  </si>
  <si>
    <t>[34]      Total national, excluding some areas</t>
  </si>
  <si>
    <t>[31]      Urban areas only</t>
  </si>
  <si>
    <t>[32]      Main city or metropolitan area</t>
  </si>
  <si>
    <t>[33]      Main cities or metropolitan areas</t>
  </si>
  <si>
    <t>[6313]  England and Wales only</t>
  </si>
  <si>
    <t>[35]      Nonstandard geographical coverage</t>
  </si>
  <si>
    <t>[37]      Total population</t>
  </si>
  <si>
    <t>[4138]  Excluding institutional population and persons in collective households</t>
  </si>
  <si>
    <t>[38]      Excluding both institutional population and armed forces and/or conscripts</t>
  </si>
  <si>
    <t>[41]      Excluding armed forces and/or conscripts</t>
  </si>
  <si>
    <t>[2378]  Excluding labour camps</t>
  </si>
  <si>
    <t>[2887]  Excluding resident foreign diplomats and regular military living in barracks</t>
  </si>
  <si>
    <t>[3210]  Excluding non-permanent residents</t>
  </si>
  <si>
    <t>[44]      Nonstandard population coverage</t>
  </si>
  <si>
    <t>[46]      All establishment sizes</t>
  </si>
  <si>
    <t>[359]    All establishments with at least 2 employees</t>
  </si>
  <si>
    <t>[47]      All establishments with at least 5 employees</t>
  </si>
  <si>
    <t>[48]      All establishments with at least 10 employees</t>
  </si>
  <si>
    <t>[49]      All establishments with at least 20 employees</t>
  </si>
  <si>
    <t>[50]      All establishments with at least 25 employees</t>
  </si>
  <si>
    <t>[51]      All establishments with at least 50 employees</t>
  </si>
  <si>
    <t>[52]      All establishments with at least 100 employees</t>
  </si>
  <si>
    <t>[53]      Nonstandard establishment size coverage</t>
  </si>
  <si>
    <t>[55]      All institutional sectors</t>
  </si>
  <si>
    <t>[56]      Public sector only</t>
  </si>
  <si>
    <t>[57]      Private sector only</t>
  </si>
  <si>
    <t>[2922]  Excluding private sector</t>
  </si>
  <si>
    <t>[58]      Nonstandard institutional sector coverage</t>
  </si>
  <si>
    <t>[60]      All economic activities</t>
  </si>
  <si>
    <t>[61]      Excluding agriculture</t>
  </si>
  <si>
    <t>[1640]  Excluding public administration</t>
  </si>
  <si>
    <t>[1619]  Excluding activities of households as employers and of extraterritorial organizations and bodies</t>
  </si>
  <si>
    <t>[63]      Nonstandard economic activity coverage</t>
  </si>
  <si>
    <t>[3907]  Excluding agriculture, hunting, forestry and fishing</t>
  </si>
  <si>
    <t>[65]      Total</t>
  </si>
  <si>
    <t>[66]      Employees</t>
  </si>
  <si>
    <t>[67]      Wage earners / blue collar / production workers</t>
  </si>
  <si>
    <t>[68]      Salaried employed / white collar / office workers</t>
  </si>
  <si>
    <t>[259]    Insured persons</t>
  </si>
  <si>
    <t>[391]    Adults</t>
  </si>
  <si>
    <t>[69]      Nonstandard reference group coverage</t>
  </si>
  <si>
    <t>[73]      2008 SNA</t>
  </si>
  <si>
    <t>[72]      1993 SNA</t>
  </si>
  <si>
    <t>[3598]  2010 ESA</t>
  </si>
  <si>
    <t>[74]      Nonstandard SNA</t>
  </si>
  <si>
    <t>[239]    10 years old</t>
  </si>
  <si>
    <t>[80]      11 years old</t>
  </si>
  <si>
    <t>[81]      12 years old</t>
  </si>
  <si>
    <t>[82]      13 years old</t>
  </si>
  <si>
    <t>[83]      14 years old</t>
  </si>
  <si>
    <t>[84]      15 years old</t>
  </si>
  <si>
    <t>[85]      16 years old</t>
  </si>
  <si>
    <t>[254]    Nonstandard minimum age</t>
  </si>
  <si>
    <t>[89]      None</t>
  </si>
  <si>
    <t>[2479]  24 years old</t>
  </si>
  <si>
    <t>[94]      64 years old</t>
  </si>
  <si>
    <t>[95]      65 years old</t>
  </si>
  <si>
    <t>[6563]  62 for men 58 for women</t>
  </si>
  <si>
    <t>[96]      66 years old</t>
  </si>
  <si>
    <t>[100]    70 years old</t>
  </si>
  <si>
    <t>[102]    72 years old</t>
  </si>
  <si>
    <t>[104]    74 years old</t>
  </si>
  <si>
    <t>[240]    75 years old</t>
  </si>
  <si>
    <t>[255]    Nonstandard maximum age</t>
  </si>
  <si>
    <t>[109]    Less than 30 hours per week</t>
  </si>
  <si>
    <t>[110]    Less than 35 hours per week</t>
  </si>
  <si>
    <t>[111]    Less than 40 hours per week</t>
  </si>
  <si>
    <t>[256]    Less than usual weekly hours of work</t>
  </si>
  <si>
    <t>[1337]  Self-declared part-time</t>
  </si>
  <si>
    <t>[112]    Nonstandard weekly hours threshold</t>
  </si>
  <si>
    <t>[114]    Three criteria (not in employment, currently available and seeking)</t>
  </si>
  <si>
    <t>[115]    Two criteria (not in employment and currently available)</t>
  </si>
  <si>
    <t>[1429]  Two criteria (not in employment and seeking)</t>
  </si>
  <si>
    <t>[117]    Labour cost</t>
  </si>
  <si>
    <t>[118]    Compensation of employees</t>
  </si>
  <si>
    <t>[121]    Per month</t>
  </si>
  <si>
    <t>[122]    Per week</t>
  </si>
  <si>
    <t>[123]    Per day</t>
  </si>
  <si>
    <t>[124]    Per hour</t>
  </si>
  <si>
    <t>[120]    Per year</t>
  </si>
  <si>
    <t>[127]    Mean</t>
  </si>
  <si>
    <t>[128]    Median</t>
  </si>
  <si>
    <t>[252]    Weighted mean</t>
  </si>
  <si>
    <t>[6261]  Mean of the midpoints of the intervals provided</t>
  </si>
  <si>
    <t>[6262]  Mean or mean of the midpoints of the intervals provided</t>
  </si>
  <si>
    <t>[133]    Nominal values</t>
  </si>
  <si>
    <t>[131]    Real values</t>
  </si>
  <si>
    <t>[232]    Nonstandard value type</t>
  </si>
  <si>
    <t>[138]    Gross</t>
  </si>
  <si>
    <t>[139]    Net</t>
  </si>
  <si>
    <t>[141]    All jobs currently held</t>
  </si>
  <si>
    <t>[142]    Main job currently held</t>
  </si>
  <si>
    <t>[143]    Nonstandard job coverage</t>
  </si>
  <si>
    <t>[145]    Full-time and part time workers</t>
  </si>
  <si>
    <t>[146]    Full-time workers</t>
  </si>
  <si>
    <t>[1516]  Full-time equivalents</t>
  </si>
  <si>
    <t>[149]    Reported injuries</t>
  </si>
  <si>
    <t>[150]    Compensated injuries</t>
  </si>
  <si>
    <t>[151]    Nonstandard coverage of occupational injuries</t>
  </si>
  <si>
    <t>[153]    Cases of occupational injury</t>
  </si>
  <si>
    <t>[154]    Including cases of occupational disease</t>
  </si>
  <si>
    <t>[155]    Including cases of injury due to commuting accidents</t>
  </si>
  <si>
    <t>[156]    Including cases of occupational disease and cases of injury due to commuting accidents</t>
  </si>
  <si>
    <t>[157]    Nonstandard coverage of occupational injuries</t>
  </si>
  <si>
    <t>[162]    Strikes and lockouts</t>
  </si>
  <si>
    <t>[163]    Only strikes</t>
  </si>
  <si>
    <t>[164]    Only lockouts</t>
  </si>
  <si>
    <t>[165]    Nonstandard coverage of labour dispute actions</t>
  </si>
  <si>
    <t>[170]    No lower limit</t>
  </si>
  <si>
    <t>[385]    Excluding strikes that last less than 1 day</t>
  </si>
  <si>
    <t>[384]    Excluding strikes that last less than 5 days</t>
  </si>
  <si>
    <t>[383]    Excluding strikes that last less than 10 days</t>
  </si>
  <si>
    <t>[382]    Excluding strikes that last less than 100 days</t>
  </si>
  <si>
    <t>[388]    Excluding strikes with less than 5 workers</t>
  </si>
  <si>
    <t>[389]    Excluding strikes with less than 10 workers</t>
  </si>
  <si>
    <t>[387]    Excluding strikes with less than 500 workers</t>
  </si>
  <si>
    <t>[169]    Nonstandard lower limit on coverage of strikes and lockouts</t>
  </si>
  <si>
    <t>[185]    Total income</t>
  </si>
  <si>
    <t>[191]    Absolute value in local currency</t>
  </si>
  <si>
    <t>[196]    Current trade union members</t>
  </si>
  <si>
    <t>[197]    Trade union members registered during the year of observation</t>
  </si>
  <si>
    <t>[198]    Cumulative number of members registered</t>
  </si>
  <si>
    <t>[200]    Workers currently covered by collective bargaining agreements</t>
  </si>
  <si>
    <t>[201]    Workers covered by collective bargaining agreements registered during the year of observation</t>
  </si>
  <si>
    <t>[202]    Workers covered by cumulative registered collective bargaining agreements</t>
  </si>
  <si>
    <t>[1154]  Deaths occurring within 1 year</t>
  </si>
  <si>
    <t>[468]    Deaths occurring within the same reference year</t>
  </si>
  <si>
    <t>[1512]  Deaths occurring within the same reference financial year</t>
  </si>
  <si>
    <t>[1244]  No specified period for occurrence of deaths</t>
  </si>
  <si>
    <t>[1653]  No minimum period of absence</t>
  </si>
  <si>
    <t>[1681]  Incapacities lasting 1 day or more</t>
  </si>
  <si>
    <t>[469]    Incapacities lasting more than 2 days</t>
  </si>
  <si>
    <t>[1510]  Incapacities lasting more than 1 working week</t>
  </si>
  <si>
    <t>[2482]  Non standard minimum period of absence from work</t>
  </si>
  <si>
    <t>[298]    Incidence rate (per 100'000 full-time equivalents)</t>
  </si>
  <si>
    <t>[216]    Incidence rate (per 100'000 employees)</t>
  </si>
  <si>
    <t>[217]    Incidence rate (per 100'000 workers employed)</t>
  </si>
  <si>
    <t>[219]    Incidence rate (per 100'000 persons insured)</t>
  </si>
  <si>
    <t>[221]    Calendar days</t>
  </si>
  <si>
    <t>[222]    Working days</t>
  </si>
  <si>
    <t>[238]    Non Applicable</t>
  </si>
  <si>
    <t>[231]    Workers directly and indirectly involved</t>
  </si>
  <si>
    <t>[230]    Excludes workers indirectly involved</t>
  </si>
  <si>
    <t>[237]    Non Applicable</t>
  </si>
  <si>
    <t>[242]    Employed persons</t>
  </si>
  <si>
    <t>[257]    Employees</t>
  </si>
  <si>
    <t>[243]    Including unemployed persons</t>
  </si>
  <si>
    <t>[244]    Including retired persons</t>
  </si>
  <si>
    <t>[245]    Including unemployed and retired persons</t>
  </si>
  <si>
    <t>[1610]  Including persons not employed</t>
  </si>
  <si>
    <t>[248]    Including individuals covered by extension</t>
  </si>
  <si>
    <t>[249]    Excluding individuals covered by extension</t>
  </si>
  <si>
    <t>[264]    Methodology revised</t>
  </si>
  <si>
    <t>[396]    Hours actually worked</t>
  </si>
  <si>
    <t>[394]    Hours usually worked</t>
  </si>
  <si>
    <t>[392]    Nonstandard working time concept</t>
  </si>
  <si>
    <t>[971]    Excluding rents</t>
  </si>
  <si>
    <t>[961]    Excluding tobacco</t>
  </si>
  <si>
    <t>[954]    Food</t>
  </si>
  <si>
    <t>[965]    Food and beverages</t>
  </si>
  <si>
    <t>[951]    Food, beverages and tobacco</t>
  </si>
  <si>
    <t>[957]    Food, beverages, tobacco and catering</t>
  </si>
  <si>
    <t>[1008]  Including 0</t>
  </si>
  <si>
    <t>[1006]  Including 1</t>
  </si>
  <si>
    <t>[997]    Including 2</t>
  </si>
  <si>
    <t>[1002]  Including 3</t>
  </si>
  <si>
    <t>[999]    Including 5</t>
  </si>
  <si>
    <t>[998]    Including 6</t>
  </si>
  <si>
    <t>[1005]  Including 7</t>
  </si>
  <si>
    <t>[1004]  Including 8</t>
  </si>
  <si>
    <t>[1782]  Including 0, 33</t>
  </si>
  <si>
    <t>[2170]  Including 0, X</t>
  </si>
  <si>
    <t>[1792]  Including 220</t>
  </si>
  <si>
    <t>[2164]  Including 2-3</t>
  </si>
  <si>
    <t>[1790]  Including 4, 6-9</t>
  </si>
  <si>
    <t>[1780]  Including 6, 931</t>
  </si>
  <si>
    <t>[1787]  Including 6-9</t>
  </si>
  <si>
    <t>[1779]  Including 7, 931</t>
  </si>
  <si>
    <t>[2162]  Including 8-9</t>
  </si>
  <si>
    <t>[1772]  Excluding 210</t>
  </si>
  <si>
    <t>[2246]  Excluding 220</t>
  </si>
  <si>
    <t>[1803]  Excluding 931</t>
  </si>
  <si>
    <t>[2412]  Including armed forces</t>
  </si>
  <si>
    <t>[2598]  Including domestic workers</t>
  </si>
  <si>
    <t>[3052]  Including first time job seekers</t>
  </si>
  <si>
    <t>[1552]  Including mining and construction labourers</t>
  </si>
  <si>
    <t>[3050]  Including unemployed previously employed</t>
  </si>
  <si>
    <t>[1771]  Including workers not classifiable by occupation</t>
  </si>
  <si>
    <t>[1553]  Excluding mining and construction labourers</t>
  </si>
  <si>
    <t>[1636]  Including ages 5-9</t>
  </si>
  <si>
    <t>[2289]  Including ages 10-14</t>
  </si>
  <si>
    <t>[3352]  Including ages 11-14</t>
  </si>
  <si>
    <t>[1061]  Including ages 12-14</t>
  </si>
  <si>
    <t>[1060]  Including ages 13-14</t>
  </si>
  <si>
    <t>[1059]  Including age 14</t>
  </si>
  <si>
    <t>[1677]  Including age 15</t>
  </si>
  <si>
    <t>[2355]  Including ages 15-17</t>
  </si>
  <si>
    <t>[2840]  Including ages 18-19</t>
  </si>
  <si>
    <t>[2285]  Including age 19</t>
  </si>
  <si>
    <t>[2300]  Including ages 20-21</t>
  </si>
  <si>
    <t>[1690]  Including ages 20-24</t>
  </si>
  <si>
    <t>[2340]  Including ages 20-29</t>
  </si>
  <si>
    <t>[2353]  Including age 25</t>
  </si>
  <si>
    <t>[1685]  Including ages 25-29</t>
  </si>
  <si>
    <t>[1474]  Including ages 25-34</t>
  </si>
  <si>
    <t>[2348]  Including ages 25-39</t>
  </si>
  <si>
    <t>[1501]  Including ages 30-34</t>
  </si>
  <si>
    <t>[2301]  Including ages 30-39</t>
  </si>
  <si>
    <t>[2274]  Including ages 30-44</t>
  </si>
  <si>
    <t>[2364]  Including ages 30-49</t>
  </si>
  <si>
    <t>[2305]  Including ages 30-54</t>
  </si>
  <si>
    <t>[2373]  Including ages 30-59</t>
  </si>
  <si>
    <t>[2375]  Including ages 30+</t>
  </si>
  <si>
    <t>[1629]  Including ages 35-39</t>
  </si>
  <si>
    <t>[1633]  Including ages 35-44</t>
  </si>
  <si>
    <t>[2309]  Including ages 35-49</t>
  </si>
  <si>
    <t>[2261]  Including ages 35-54</t>
  </si>
  <si>
    <t>[2311]  Including ages 35-59</t>
  </si>
  <si>
    <t>[1502]  Including ages 40-44</t>
  </si>
  <si>
    <t>[2254]  Including ages 40-49</t>
  </si>
  <si>
    <t>[2315]  Including ages 40-54</t>
  </si>
  <si>
    <t>[2317]  Including ages 40-61</t>
  </si>
  <si>
    <t>[2313]  Including ages 40+</t>
  </si>
  <si>
    <t>[1630]  Including ages 45-49</t>
  </si>
  <si>
    <t>[1634]  Including ages 45-54</t>
  </si>
  <si>
    <t>[2282]  Including ages 45-59</t>
  </si>
  <si>
    <t>[3331]  Including ages 45-61</t>
  </si>
  <si>
    <t>[2321]  Including ages 45-64</t>
  </si>
  <si>
    <t>[2319]  Including ages 45+</t>
  </si>
  <si>
    <t>[1503]  Including ages 50-54</t>
  </si>
  <si>
    <t>[2284]  Including ages 50-59</t>
  </si>
  <si>
    <t>[2325]  Including ages 50-64</t>
  </si>
  <si>
    <t>[2251]  Including ages 50+</t>
  </si>
  <si>
    <t>[1635]  Including age 55</t>
  </si>
  <si>
    <t>[1631]  Including ages 55-59</t>
  </si>
  <si>
    <t>[2337]  Including ages 55-64</t>
  </si>
  <si>
    <t>[2250]  Including ages 55-69</t>
  </si>
  <si>
    <t>[2290]  Including ages 55+</t>
  </si>
  <si>
    <t>[1637]  Including age 60</t>
  </si>
  <si>
    <t>[1504]  Including ages 60-64</t>
  </si>
  <si>
    <t>[2341]  Including ages 60-69</t>
  </si>
  <si>
    <t>[2292]  Including ages 60+</t>
  </si>
  <si>
    <t>[2332]  Including age 65</t>
  </si>
  <si>
    <t>[2294]  Including ages 65-66</t>
  </si>
  <si>
    <t>[1632]  Including ages 65-69</t>
  </si>
  <si>
    <t>[2345]  Including ages 65-70</t>
  </si>
  <si>
    <t>[2347]  Including ages 65-74</t>
  </si>
  <si>
    <t>[2343]  Including ages 65+</t>
  </si>
  <si>
    <t>[3044]  Including not specified</t>
  </si>
  <si>
    <t>[2104]  Ages 25-44</t>
  </si>
  <si>
    <t>[2103]  Ages 30-39</t>
  </si>
  <si>
    <t>[2102]  Ages 40-49</t>
  </si>
  <si>
    <t>[2105]  Ages 45-54</t>
  </si>
  <si>
    <t>[2101]  Ages 60+</t>
  </si>
  <si>
    <t>[1488]  Excluding under age 5</t>
  </si>
  <si>
    <t>[1638]  Excluding under age 10</t>
  </si>
  <si>
    <t>[2268]  Excluding ages 0-11</t>
  </si>
  <si>
    <t>[2362]  Excluding ages 0-15</t>
  </si>
  <si>
    <t>[2354]  Excluding age 5</t>
  </si>
  <si>
    <t>[2272]  Excluding ages 5-6</t>
  </si>
  <si>
    <t>[1608]  Excluding ages 10-11</t>
  </si>
  <si>
    <t>[2264]  Excluding ages 10-12</t>
  </si>
  <si>
    <t>[2326]  Excluding ages 10-13</t>
  </si>
  <si>
    <t>[2367]  Excluding age 14</t>
  </si>
  <si>
    <t>[1058]  Excluding age 15</t>
  </si>
  <si>
    <t>[1057]  Excluding ages 15-16</t>
  </si>
  <si>
    <t>[1056]  Excluding ages 15-17</t>
  </si>
  <si>
    <t>[2334]  Excluding ages 18-19</t>
  </si>
  <si>
    <t>[2368]  Excluding age 19</t>
  </si>
  <si>
    <t>[2257]  Excluding ages 20-21</t>
  </si>
  <si>
    <t>[1451]  Excluding ages 20-24</t>
  </si>
  <si>
    <t>[2831]  Excluding ages 25-29</t>
  </si>
  <si>
    <t>[1670]  Excluding ages 30-34</t>
  </si>
  <si>
    <t>[1687]  Excluding ages 35-39</t>
  </si>
  <si>
    <t>[5577]  Excluding ages 40-44</t>
  </si>
  <si>
    <t>[1688]  Excluding ages 50-54</t>
  </si>
  <si>
    <t>[1431]  Excluding ages 55+</t>
  </si>
  <si>
    <t>[1454]  Excluding ages 56+</t>
  </si>
  <si>
    <t>[3240]  Excluding ages 59+</t>
  </si>
  <si>
    <t>[1430]  Excluding ages 60+</t>
  </si>
  <si>
    <t>[4125]  Excluding ages 60-64</t>
  </si>
  <si>
    <t>[1453]  Excluding ages 61+</t>
  </si>
  <si>
    <t>[1054]  Excluding ages 62+</t>
  </si>
  <si>
    <t>[1053]  Excluding ages 63+</t>
  </si>
  <si>
    <t>[1052]  Excluding ages 64+</t>
  </si>
  <si>
    <t>[2330]  Excluding age 65</t>
  </si>
  <si>
    <t>[2358]  Excluding ages 65-66</t>
  </si>
  <si>
    <t>[2303]  Excluding ages 65-69</t>
  </si>
  <si>
    <t>[2308]  Excluding ages 65-74</t>
  </si>
  <si>
    <t>[2277]  Excluding ages 65-79</t>
  </si>
  <si>
    <t>[2351]  Excluding ages 65+</t>
  </si>
  <si>
    <t>[1050]  Excluding ages 66+</t>
  </si>
  <si>
    <t>[2312]  Excluding ages 67+</t>
  </si>
  <si>
    <t>[2262]  Excluding ages 70+</t>
  </si>
  <si>
    <t>[2316]  Excluding ages 71+</t>
  </si>
  <si>
    <t>[2281]  Excluding ages 73+</t>
  </si>
  <si>
    <t>[1055]  Excluding ages 74+</t>
  </si>
  <si>
    <t>[2320]  Excluding ages 75+</t>
  </si>
  <si>
    <t>[1042]  Excluding ages 76+</t>
  </si>
  <si>
    <t>[2255]  Excluding ages 80+</t>
  </si>
  <si>
    <t>[3144]  Employees, members of producers¿ cooperatives and workers not classifiable by status only</t>
  </si>
  <si>
    <t>[1752]  Excluding own-account workers and unpaid family workers</t>
  </si>
  <si>
    <t>[979]    Excluding contributing family workers</t>
  </si>
  <si>
    <t>[980]    Including contributing family workers</t>
  </si>
  <si>
    <t>[975]    Including employers</t>
  </si>
  <si>
    <t>[978]    Including members of producers' co-operatives</t>
  </si>
  <si>
    <t>[3246]  Including apprentices</t>
  </si>
  <si>
    <t>[974]    Including own-account workers</t>
  </si>
  <si>
    <t>[988]    Including 0</t>
  </si>
  <si>
    <t>[990]    Including 1</t>
  </si>
  <si>
    <t>[996]    Including 2</t>
  </si>
  <si>
    <t>[994]    Including 3</t>
  </si>
  <si>
    <t>[987]    Including 4 - Post-secondary non-tertiary education</t>
  </si>
  <si>
    <t>[989]    Including 5</t>
  </si>
  <si>
    <t>[991]    Including 6</t>
  </si>
  <si>
    <t>[4158]  Including 8</t>
  </si>
  <si>
    <t>[984]    Including 9</t>
  </si>
  <si>
    <t>[986]    Including X</t>
  </si>
  <si>
    <t>[992]    Including level not stated</t>
  </si>
  <si>
    <t>[5578]  Including level less than basic</t>
  </si>
  <si>
    <t>[995]    Including teachers</t>
  </si>
  <si>
    <t>[1759]  Including 0-1</t>
  </si>
  <si>
    <t>[1756]  Including 0-2</t>
  </si>
  <si>
    <t>[1767]  Including 1-2</t>
  </si>
  <si>
    <t>[1765]  Including 2-3</t>
  </si>
  <si>
    <t>[2150]  Including 2-4</t>
  </si>
  <si>
    <t>[2147]  Including 3, 5B</t>
  </si>
  <si>
    <t>[1769]  Including 3-4</t>
  </si>
  <si>
    <t>[1758]  Including 4-5</t>
  </si>
  <si>
    <t>[1761]  Including 4-7</t>
  </si>
  <si>
    <t>[2793]  Including 4-9</t>
  </si>
  <si>
    <t>[1762]  Including 5-6</t>
  </si>
  <si>
    <t>[2132]  Including 5A</t>
  </si>
  <si>
    <t>[1757]  Including 5B</t>
  </si>
  <si>
    <t>[1755]  Including 5B, 6</t>
  </si>
  <si>
    <t>[2146]  Including 6-8</t>
  </si>
  <si>
    <t>[2620]  Including special education, vocational and other training</t>
  </si>
  <si>
    <t>[1763]  Including students without diplomas</t>
  </si>
  <si>
    <t>[2138]  Including X-0</t>
  </si>
  <si>
    <t>[2139]  Including X-1</t>
  </si>
  <si>
    <t>[2931]  Pre-primary, primary and lower secondary education - levels 0-2 (ISCED 1997)</t>
  </si>
  <si>
    <t>[1753]  Private education only</t>
  </si>
  <si>
    <t>[2935]  Tertiary education - levels 5-6 (ISCED 1997)</t>
  </si>
  <si>
    <t>[2933]  Upper secondary and post-secondary non-tertiary education - levels 3-4 (ISCED 1997)</t>
  </si>
  <si>
    <t>[1024]  Including A</t>
  </si>
  <si>
    <t>[1023]  Including B</t>
  </si>
  <si>
    <t>[1021]  Including C</t>
  </si>
  <si>
    <t>[2987]  Including D</t>
  </si>
  <si>
    <t>[1019]  Including E</t>
  </si>
  <si>
    <t>[1018]  Including F</t>
  </si>
  <si>
    <t>[1017]  Including G</t>
  </si>
  <si>
    <t>[1016]  Including H</t>
  </si>
  <si>
    <t>[1015]  Including I</t>
  </si>
  <si>
    <t>[1022]  Including J</t>
  </si>
  <si>
    <t>[1014]  Including K</t>
  </si>
  <si>
    <t>[1013]  Including L</t>
  </si>
  <si>
    <t>[1012]  Including M</t>
  </si>
  <si>
    <t>[1029]  Including N</t>
  </si>
  <si>
    <t>[1011]  Including O</t>
  </si>
  <si>
    <t>[1010]  Including P</t>
  </si>
  <si>
    <t>[1009]  Including Q</t>
  </si>
  <si>
    <t>[3267]  Including R</t>
  </si>
  <si>
    <t>[1041]  Including S</t>
  </si>
  <si>
    <t>[1040]  Including T</t>
  </si>
  <si>
    <t>[1038]  Including X</t>
  </si>
  <si>
    <t>[1964]  Including A-B</t>
  </si>
  <si>
    <t>[2172]  Including A-B, E</t>
  </si>
  <si>
    <t>[1821]  Including B-C</t>
  </si>
  <si>
    <t>[2236]  Including B-C, E, X</t>
  </si>
  <si>
    <t>[2230]  Including C, E</t>
  </si>
  <si>
    <t>[2229]  Including C, E-F</t>
  </si>
  <si>
    <t>[2228]  Including C, E-I</t>
  </si>
  <si>
    <t>[2227]  Including C, F</t>
  </si>
  <si>
    <t>[1968]  Including C-E</t>
  </si>
  <si>
    <t>[2959]  Including D-E</t>
  </si>
  <si>
    <t>[1857]  Including D-E, N, R-U</t>
  </si>
  <si>
    <t>[2218]  Including D-O</t>
  </si>
  <si>
    <t>[2217]  Including D-Q</t>
  </si>
  <si>
    <t>[2985]  Including E, F</t>
  </si>
  <si>
    <t>[2213]  Including E, J, M-O</t>
  </si>
  <si>
    <t>[1971]  Including F, L, N</t>
  </si>
  <si>
    <t>[1975]  Including G, O</t>
  </si>
  <si>
    <t>[1861]  Including H, K</t>
  </si>
  <si>
    <t>[2204]  Including H, L-P</t>
  </si>
  <si>
    <t>[2203]  Including H-I</t>
  </si>
  <si>
    <t>[2201]  Including H-O</t>
  </si>
  <si>
    <t>[2014]  Including hotels</t>
  </si>
  <si>
    <t>[2216]  Including H-Q</t>
  </si>
  <si>
    <t>[1813]  Including J-K</t>
  </si>
  <si>
    <t>[2993]  Including J-N</t>
  </si>
  <si>
    <t>[2198]  Including J-Q</t>
  </si>
  <si>
    <t>[2197]  Including K, M-O</t>
  </si>
  <si>
    <t>[2196]  Including K, O</t>
  </si>
  <si>
    <t>[2193]  Including K-L, O-Q</t>
  </si>
  <si>
    <t>[2224]  Including K-Q</t>
  </si>
  <si>
    <t>[1985]  Including L, N</t>
  </si>
  <si>
    <t>[1865]  Including L, O</t>
  </si>
  <si>
    <t>[3005]  Including L, R, U</t>
  </si>
  <si>
    <t>[1989]  Including L-N</t>
  </si>
  <si>
    <t>[2189]  Including L-O</t>
  </si>
  <si>
    <t>[1869]  Including M-N</t>
  </si>
  <si>
    <t>[1995]  Including M-O</t>
  </si>
  <si>
    <t>[2099]  Including M-P</t>
  </si>
  <si>
    <t>[2185]  Including M-Q</t>
  </si>
  <si>
    <t>[2073]  Including N-O</t>
  </si>
  <si>
    <t>[2232]  Including N-P</t>
  </si>
  <si>
    <t>[2064]  Including P-Q</t>
  </si>
  <si>
    <t>[2054]  Including P-Q, S</t>
  </si>
  <si>
    <t>[2992]  Including P-R</t>
  </si>
  <si>
    <t>[2048]  Including P-S, U</t>
  </si>
  <si>
    <t>[2235]  Including P-X</t>
  </si>
  <si>
    <t>[2177]  Including Q, X</t>
  </si>
  <si>
    <t>[2036]  Including S-T</t>
  </si>
  <si>
    <t>[2032]  Including S-U</t>
  </si>
  <si>
    <t>[2029]  Including T-U</t>
  </si>
  <si>
    <t>[1025]  Including 0</t>
  </si>
  <si>
    <t>[1036]  Including 1</t>
  </si>
  <si>
    <t>[1034]  Including 2</t>
  </si>
  <si>
    <t>[1031]  Including 4</t>
  </si>
  <si>
    <t>[1032]  Including 6</t>
  </si>
  <si>
    <t>[1027]  Including 7</t>
  </si>
  <si>
    <t>[1035]  Including 8</t>
  </si>
  <si>
    <t>[1026]  Including 9</t>
  </si>
  <si>
    <t>[1981]  Including 0, 4</t>
  </si>
  <si>
    <t>[1929]  Including 1, 4, 8</t>
  </si>
  <si>
    <t>[1962]  Including 2, 4</t>
  </si>
  <si>
    <t>[1851]  Including 2, 4-5</t>
  </si>
  <si>
    <t>[1954]  Including 2, 4-5, 7</t>
  </si>
  <si>
    <t>[2858]  Including 33</t>
  </si>
  <si>
    <t>[2026]  Including 3-4</t>
  </si>
  <si>
    <t>[1883]  Including 4-5</t>
  </si>
  <si>
    <t>[2095]  Including 6, 8</t>
  </si>
  <si>
    <t>[1937]  Including 63</t>
  </si>
  <si>
    <t>[1940]  Including 7, 9</t>
  </si>
  <si>
    <t>[1845]  Including 74, 90, 93</t>
  </si>
  <si>
    <t>[1947]  Including 77</t>
  </si>
  <si>
    <t>[1952]  Including 7-8</t>
  </si>
  <si>
    <t>[1956]  Including 8-9</t>
  </si>
  <si>
    <t>[1960]  Including 9, 63</t>
  </si>
  <si>
    <t>[2596]  Including activities of households as employers</t>
  </si>
  <si>
    <t>[1868]  Including agricultural workers, forestry workers, fishermen and hunters</t>
  </si>
  <si>
    <t>[1993]  Including agriculture and forestry</t>
  </si>
  <si>
    <t>[1808]  Including agriculture, fishing and sea transport</t>
  </si>
  <si>
    <t>[1994]  Including agriculture, fishing, mining and quarrying</t>
  </si>
  <si>
    <t>[1870]  Including agriculture, forestry and fishing</t>
  </si>
  <si>
    <t>[2100]  Including business services</t>
  </si>
  <si>
    <t>[2089]  Including community services</t>
  </si>
  <si>
    <t>[2084]  Including construction</t>
  </si>
  <si>
    <t>[2926]  Including culture and recreation</t>
  </si>
  <si>
    <t>[2049]  Including electricity, gas and water</t>
  </si>
  <si>
    <t>[2045]  Including electricity, gas, water and sanitary services</t>
  </si>
  <si>
    <t>[2042]  Including financing and insurance</t>
  </si>
  <si>
    <t>[2038]  Including financing, insurance and real estate</t>
  </si>
  <si>
    <t>[3051]  Including first time job seekers</t>
  </si>
  <si>
    <t>[2037]  Including fishing</t>
  </si>
  <si>
    <t>[2034]  Including fishing, mining and quarrying and gas</t>
  </si>
  <si>
    <t>[2031]  Including forestry</t>
  </si>
  <si>
    <t>[2030]  Including forestry and fishing</t>
  </si>
  <si>
    <t>[2028]  Including forestry and logging</t>
  </si>
  <si>
    <t>[2024]  Including gaming industry</t>
  </si>
  <si>
    <t>[2018]  Including geological and prospecting activities</t>
  </si>
  <si>
    <t>[2019]  Including government administrators</t>
  </si>
  <si>
    <t>[2027]  Including information service activities</t>
  </si>
  <si>
    <t>[2009]  Including international and other extra-territorial bodies and activities not adequately defined</t>
  </si>
  <si>
    <t>[1572]  Including mining and quarrying</t>
  </si>
  <si>
    <t>[2035]  Including mining, quarrying and electricity</t>
  </si>
  <si>
    <t>[2241]  Including oil storage and transhipment</t>
  </si>
  <si>
    <t>[1998]  Including personal services</t>
  </si>
  <si>
    <t>[2044]  Including petroleum refineries</t>
  </si>
  <si>
    <t>[1977]  Including public administration</t>
  </si>
  <si>
    <t>[1951]  Including quarrying</t>
  </si>
  <si>
    <t>[1934]  Including repair and installation services</t>
  </si>
  <si>
    <t>[2962]  Including repair of motor vehicles and motorcycles</t>
  </si>
  <si>
    <t>[2057]  Including repair of motor vehicles, motor cycles and personal and household goods</t>
  </si>
  <si>
    <t>[2058]  Including repairs</t>
  </si>
  <si>
    <t>[1901]  Including restaurants and hotels</t>
  </si>
  <si>
    <t>[1896]  Including sanitary services</t>
  </si>
  <si>
    <t>[2066]  Including sea transport</t>
  </si>
  <si>
    <t>[2068]  Including sporting activities and activities of membership organizations not elsewhere classified</t>
  </si>
  <si>
    <t>[1895]  Including the processing of non-energy-producing minerals and by-products; chemical industry</t>
  </si>
  <si>
    <t>[2069]  Including trade</t>
  </si>
  <si>
    <t>[2071]  Including veterinary services</t>
  </si>
  <si>
    <t>[2220]  Including water</t>
  </si>
  <si>
    <t>[2015]  Excluding L-Q</t>
  </si>
  <si>
    <t>[2021]  Excluding 1</t>
  </si>
  <si>
    <t>[1836]  Excluding 6</t>
  </si>
  <si>
    <t>[1863]  Excluding 9</t>
  </si>
  <si>
    <t>[1966]  Excluding 031</t>
  </si>
  <si>
    <t>[1827]  Excluding 6-9</t>
  </si>
  <si>
    <t>[2006]  Excluding 11</t>
  </si>
  <si>
    <t>[2853]  Excluding 77</t>
  </si>
  <si>
    <t>[1991]  Excluding 9, 63</t>
  </si>
  <si>
    <t>[1918]  Excluding 2, 4</t>
  </si>
  <si>
    <t>[2097]  Excluding 92, 96</t>
  </si>
  <si>
    <t>[2096]  Excluding 33</t>
  </si>
  <si>
    <t>[2597]  Excluding activities of households as employers</t>
  </si>
  <si>
    <t>[2067]  Excluding agriculture</t>
  </si>
  <si>
    <t>[1875]  Excluding 4, 8-9</t>
  </si>
  <si>
    <t>[1942]  Excluding 6, 8-9</t>
  </si>
  <si>
    <t>[1908]  Excluding agriculture, fishing and hunting</t>
  </si>
  <si>
    <t>[1492]  Excluding armed forces and/or defense</t>
  </si>
  <si>
    <t>[2079]  Excluding business services</t>
  </si>
  <si>
    <t>[1912]  Excluding coal mining</t>
  </si>
  <si>
    <t>[1887]  Excluding communications</t>
  </si>
  <si>
    <t>[2925]  Excluding culture and recreation</t>
  </si>
  <si>
    <t>[1578]  Excluding electricity, gas and water supply</t>
  </si>
  <si>
    <t>[1884]  Excluding financial institutions</t>
  </si>
  <si>
    <t>[1577]  Excluding fishing</t>
  </si>
  <si>
    <t>[1920]  Excluding forestry</t>
  </si>
  <si>
    <t>[1923]  Excluding gas</t>
  </si>
  <si>
    <t>[1924]  Excluding hotels</t>
  </si>
  <si>
    <t>[1876]  Excluding hunting</t>
  </si>
  <si>
    <t>[1873]  Excluding hunting and forestry</t>
  </si>
  <si>
    <t>[1871]  Excluding hunting, forestry and fishing</t>
  </si>
  <si>
    <t>[1932]  Excluding insurance</t>
  </si>
  <si>
    <t>[1941]  Excluding mining and quarrying</t>
  </si>
  <si>
    <t>[1844]  Excluding oil extraction</t>
  </si>
  <si>
    <t>[2223]  Excluding oil storage and transhipment</t>
  </si>
  <si>
    <t>[1946]  Excluding personal services</t>
  </si>
  <si>
    <t>[1846]  Excluding persons employed in services, the arrangement of travel and in tourism</t>
  </si>
  <si>
    <t>[1948]  Excluding petroleum refineries</t>
  </si>
  <si>
    <t>[2207]  Excluding public administration</t>
  </si>
  <si>
    <t>[1894]  Excluding public medical, dental and other health services</t>
  </si>
  <si>
    <t>[1826]  Excluding public services</t>
  </si>
  <si>
    <t>[1850]  Excluding publishing</t>
  </si>
  <si>
    <t>[1957]  Excluding quarrying</t>
  </si>
  <si>
    <t>[1825]  Excluding repair and installation services</t>
  </si>
  <si>
    <t>[1595]  Excluding repair of motor vehicles and motorcycles</t>
  </si>
  <si>
    <t>[1959]  Excluding repair of motor vehicles, motor cycles and personal and household goods</t>
  </si>
  <si>
    <t>[1852]  Excluding repairs</t>
  </si>
  <si>
    <t>[1854]  Excluding restaurants and hotels</t>
  </si>
  <si>
    <t>[2192]  Excluding rubber processing</t>
  </si>
  <si>
    <t>[1967]  Excluding salt and iron works</t>
  </si>
  <si>
    <t>[1856]  Excluding sanitary services</t>
  </si>
  <si>
    <t>[1818]  Excluding services</t>
  </si>
  <si>
    <t>[1427]  Excluding storage</t>
  </si>
  <si>
    <t>[1817]  Excluding storage and communications</t>
  </si>
  <si>
    <t>[1974]  Excluding taxis, public light buses, goods vehicles, barges, lighters and stevedoring services</t>
  </si>
  <si>
    <t>[1976]  Excluding travel agencies</t>
  </si>
  <si>
    <t>[1815]  Excluding veterinary services</t>
  </si>
  <si>
    <t>[1862]  Excluding water supply</t>
  </si>
  <si>
    <t>[1980]  Excluding water, communication, public administration and private domestic services</t>
  </si>
  <si>
    <t>[4107]  Excluding shipbuilding and ship repairing</t>
  </si>
  <si>
    <t>[2043]  Agricultural and livestock production, agricultural services</t>
  </si>
  <si>
    <t>[1983]  Agriculture and fishing</t>
  </si>
  <si>
    <t>[2046]  Agriculture and forestry</t>
  </si>
  <si>
    <t>[1935]  Agriculture and livestock production</t>
  </si>
  <si>
    <t>[2062]  Computer services</t>
  </si>
  <si>
    <t>[2181]  Electricity</t>
  </si>
  <si>
    <t>[1814]  Financial institutions</t>
  </si>
  <si>
    <t>[1864]  Forestry</t>
  </si>
  <si>
    <t>[1986]  Forestry and logging</t>
  </si>
  <si>
    <t>[2182]  Industrial workers</t>
  </si>
  <si>
    <t>[1892]  Manufacturing, construction, trade and transport</t>
  </si>
  <si>
    <t>[1910]  Metal mining</t>
  </si>
  <si>
    <t>[1911]  Mining only</t>
  </si>
  <si>
    <t>[2085]  Private construction</t>
  </si>
  <si>
    <t>[3046]  Private sector only</t>
  </si>
  <si>
    <t>[2087]  Public administration</t>
  </si>
  <si>
    <t>[1886]  Public administration including health, education and culture</t>
  </si>
  <si>
    <t>[3047]  Public sector only</t>
  </si>
  <si>
    <t>[2090]  Series covering mainly manufacturing and construction and parts of 4, 6-8</t>
  </si>
  <si>
    <t>[1917]  Services</t>
  </si>
  <si>
    <t>[1882]  State organs, social organizations</t>
  </si>
  <si>
    <t>[3056]  Sugar-cane farming only</t>
  </si>
  <si>
    <t>[1919]  Tourism</t>
  </si>
  <si>
    <t>[1881]  Transport</t>
  </si>
  <si>
    <t>[1921]  Wholesale and retail trade</t>
  </si>
  <si>
    <t>[1931]  Wholesale trade</t>
  </si>
  <si>
    <t>[3345]  Including public administration and community and social services</t>
  </si>
  <si>
    <t>[3350]  Including non-market services except education and health and social work</t>
  </si>
  <si>
    <t>[3333]  Including R-X</t>
  </si>
  <si>
    <t>[3347]  Including other community, social and personal service activities</t>
  </si>
  <si>
    <t>[3349]  Including other community, social and other services and activities not classifiable</t>
  </si>
  <si>
    <t>[3334]  Including non-market services</t>
  </si>
  <si>
    <t>[3340]  Including health and social work</t>
  </si>
  <si>
    <t>[3342]  Including non-market services except public administration</t>
  </si>
  <si>
    <t>[3343]  Including community, social and other services and activities</t>
  </si>
  <si>
    <t>[3348]  Including activities of extra-territorial organizations and bodies</t>
  </si>
  <si>
    <t>[3346]  Including education and health and social work</t>
  </si>
  <si>
    <t>[1497]  Less than 26 weeks</t>
  </si>
  <si>
    <t>[1498]  26 weeks to less than 52 weeks</t>
  </si>
  <si>
    <t>[1499]  52 weeks or more</t>
  </si>
  <si>
    <t>[2945]  11 months or more</t>
  </si>
  <si>
    <t>[2946]  12 months or more</t>
  </si>
  <si>
    <t>[3011]  13 weeks to less than 26 weeks</t>
  </si>
  <si>
    <t>[3538]  14 weeks to less than 27 weeks</t>
  </si>
  <si>
    <t>[3539]  5 weeks to less than 14 weeks</t>
  </si>
  <si>
    <t>[3008]  15 weeks to less than 26 weeks</t>
  </si>
  <si>
    <t>[3010]  4 weeks to less than 13 weeks</t>
  </si>
  <si>
    <t>[3007]  5 weeks to less than 15 weeks</t>
  </si>
  <si>
    <t>[2947]  53 weeks or more</t>
  </si>
  <si>
    <t>[2845]  Excluding 12 months</t>
  </si>
  <si>
    <t>[2844]  Excluding 6 month</t>
  </si>
  <si>
    <t>[2843]  Including 12 month</t>
  </si>
  <si>
    <t>[2842]  Including 6 months</t>
  </si>
  <si>
    <t>[3055]  Including less than 6 months</t>
  </si>
  <si>
    <t>[2940]  Less than 14 weeks</t>
  </si>
  <si>
    <t>[2937]  Less than 2 months</t>
  </si>
  <si>
    <t>[2943]  Less than 20 weeks</t>
  </si>
  <si>
    <t>[2938]  Less than 3 months</t>
  </si>
  <si>
    <t>[2941]  Less than 4 months</t>
  </si>
  <si>
    <t>[3009]  Less than 4 weeks</t>
  </si>
  <si>
    <t>[2942]  Less than 5 weeks</t>
  </si>
  <si>
    <t>[2944]  Less than 6 months</t>
  </si>
  <si>
    <t>[1672]  Less than 7 months</t>
  </si>
  <si>
    <t>[3906]  Including 3 months to less than 6 months</t>
  </si>
  <si>
    <t>[3905]  Including less than 1 month</t>
  </si>
  <si>
    <t>[4139]  Excluding 3 months to less than 6 months</t>
  </si>
  <si>
    <t>[4135]  Including 6 months or more</t>
  </si>
  <si>
    <t>[3716]  Including 24 months or more</t>
  </si>
  <si>
    <t>[2477]  NSO</t>
  </si>
  <si>
    <t>[2386]  NSO database</t>
  </si>
  <si>
    <t>[2383]  Eurostat</t>
  </si>
  <si>
    <t>[2384]  Eurostat special tabulation</t>
  </si>
  <si>
    <t>[2382]  OECD</t>
  </si>
  <si>
    <t>[3139]  International Monetary Fund</t>
  </si>
  <si>
    <t>[3513]  ILO-STATISTICS - Micro data processing</t>
  </si>
  <si>
    <t>[2475]  ILO-AMERICAS</t>
  </si>
  <si>
    <t>[3473]  SEDLAC (CEDLAS and The World Bank)</t>
  </si>
  <si>
    <t>[2796]  CIS-STAT</t>
  </si>
  <si>
    <t>[3472]  CARICOM</t>
  </si>
  <si>
    <t>[2798]  Ministry of Labour</t>
  </si>
  <si>
    <t>[2803]  Media Reports</t>
  </si>
  <si>
    <t>[5580]  Including 15-19 hours</t>
  </si>
  <si>
    <t>[1693]  Excluding persons working 49 hours a week</t>
  </si>
  <si>
    <t>[1692]  Including persons working 49 hours a week</t>
  </si>
  <si>
    <t>[1600]  Including 49+ hours</t>
  </si>
  <si>
    <t>[2848]  Including 35-39 hours</t>
  </si>
  <si>
    <t>[3073]  Excluding 35 hours</t>
  </si>
  <si>
    <t>[3061]  Excluding 30 hours</t>
  </si>
  <si>
    <t>[3072]  Including 15 hours</t>
  </si>
  <si>
    <t>[3075]  Including 40 hours</t>
  </si>
  <si>
    <t>[3071]  Excluding 15 hours</t>
  </si>
  <si>
    <t>[5579]  Excluding 15-19 hours</t>
  </si>
  <si>
    <t>[3060]  Including 30 hours</t>
  </si>
  <si>
    <t>[5581]  Including 30-34 hours</t>
  </si>
  <si>
    <t>[2414]  Three criteria (worked less than a threshold, willing and available to work more hours)</t>
  </si>
  <si>
    <t>[2416]  Two criteria (worked less than a threshold and willing to work more hours)</t>
  </si>
  <si>
    <t>[2415]  Two criteria (willing and available to work more hours)</t>
  </si>
  <si>
    <t>[4143]  Two criteria (worked less than a threshold and available to work more hours)</t>
  </si>
  <si>
    <t>[2419]  Per 1'000 employees</t>
  </si>
  <si>
    <t>[2420]  Per 1'000 workers employed</t>
  </si>
  <si>
    <t>[2421]  Nonstandard severity rate</t>
  </si>
  <si>
    <t>[2949]  Estimation based on labour force survey and registered unemployment figures</t>
  </si>
  <si>
    <t>[2972]  Other official sources</t>
  </si>
  <si>
    <t>[2541]  2: Low</t>
  </si>
  <si>
    <t>[2951]  Less than 100 inhabitants per Km2</t>
  </si>
  <si>
    <t>[2950]  At least 100 inhabitants per Km2</t>
  </si>
  <si>
    <t>[3214]  Persons born outside of the country</t>
  </si>
  <si>
    <t>[3223]  Persons residing abroad one year ago</t>
  </si>
  <si>
    <t>[3218]  Registered migrant workers</t>
  </si>
  <si>
    <t>[3222]  Registered nationals abroad</t>
  </si>
  <si>
    <t>[3220]  Nationals who moved abroad during the past five years</t>
  </si>
  <si>
    <t>[3217]  Nationals registered to work abroad</t>
  </si>
  <si>
    <t>[4108]  Including citizens returning from abroad</t>
  </si>
  <si>
    <t>[3215]  Non-citizens</t>
  </si>
  <si>
    <t>[4111]  Foreigners holding a 3 months or more residence/work permit valid</t>
  </si>
  <si>
    <t>[3920]  Permanent residents only</t>
  </si>
  <si>
    <t>[3221]  Non-permanent residents</t>
  </si>
  <si>
    <t>[3216]  Registered aliens</t>
  </si>
  <si>
    <t>[3320]  Definition based on administrative area</t>
  </si>
  <si>
    <t>[3296]  Definition based on administrative area and population size</t>
  </si>
  <si>
    <t>[3305]  Definition based on administrative area, population size, infrastructure and amenities</t>
  </si>
  <si>
    <t>[3291]  Definition based on administrative area, population size and predominance of agricultural/non-agricultural activities</t>
  </si>
  <si>
    <t>[3306]  Definition based on administrative area, population density, predominance of agricultual/non-agricultural activities, infrastructure and amenities</t>
  </si>
  <si>
    <t>[3299]  Definition based on population size and density</t>
  </si>
  <si>
    <t>[3448]  Nonstandard criteria used to define rural/urban areas</t>
  </si>
  <si>
    <t>[3437]  Less than 30 hours per week</t>
  </si>
  <si>
    <t>[3440]  Less than 32 hours per week</t>
  </si>
  <si>
    <t>[3439]  Less than 34 hours per week</t>
  </si>
  <si>
    <t>[3436]  Less than 35 hours per week</t>
  </si>
  <si>
    <t>[3441]  Nonstandard hours threshold</t>
  </si>
  <si>
    <t>[3444]  Singular national minimum wage</t>
  </si>
  <si>
    <t>[6286]  National floor</t>
  </si>
  <si>
    <t>[6285]  Rate of the SMIG when SMIG/SMAG system</t>
  </si>
  <si>
    <t>[3445]  Regional</t>
  </si>
  <si>
    <t>[3446]  Sectoral</t>
  </si>
  <si>
    <t>[3447]  Occupational</t>
  </si>
  <si>
    <t>[3458]  Employees holding informal jobs, entrepreneurs in the informal sector, and all contributing family workers</t>
  </si>
  <si>
    <t>[3547]  Total public sector</t>
  </si>
  <si>
    <t>[3548]  General government only</t>
  </si>
  <si>
    <t>[3549]  Nonstandard public sector coverage</t>
  </si>
  <si>
    <t>[3561]  No minimum duration</t>
  </si>
  <si>
    <t>[3551]  At least 6 months</t>
  </si>
  <si>
    <t>[3557]  At least 12 months</t>
  </si>
  <si>
    <t>[3552]  Permanent</t>
  </si>
  <si>
    <t>[3559]  Nonstandard minimum duration of disability</t>
  </si>
  <si>
    <t>[3563]  Impairments</t>
  </si>
  <si>
    <t>[3562]  Activity limitations</t>
  </si>
  <si>
    <t>[3558]  Participation restrictions</t>
  </si>
  <si>
    <t>[3564]  Nonstandard type of difficulties</t>
  </si>
  <si>
    <t>[3553]  Cannot do at all at least one activity</t>
  </si>
  <si>
    <t>[3556]  Have a lot of difficulties in performing at least one activity</t>
  </si>
  <si>
    <t>[3555]  Level of difficulties not used as a criteria</t>
  </si>
  <si>
    <t>[3565]  Nonstandard level of difficulties</t>
  </si>
  <si>
    <t>[3574]  Employees with fixed-term contracts</t>
  </si>
  <si>
    <t>[3576]  Casual and temporary employees</t>
  </si>
  <si>
    <t>[3572]  Casual employees</t>
  </si>
  <si>
    <t>[4077]  Excluding own-use production workers</t>
  </si>
  <si>
    <t>[6032]  Excluding own-use production workers</t>
  </si>
  <si>
    <t>[3359]  Including subsistence workers</t>
  </si>
  <si>
    <t>[4147]  Other nonstandard definition</t>
  </si>
  <si>
    <t>[3771]  Weekly figure multiplied by 4.33 weeks</t>
  </si>
  <si>
    <t>[6059]  Present in the country at time of data collection</t>
  </si>
  <si>
    <t>[6053]  Living in the country for more than 3 months</t>
  </si>
  <si>
    <t>[6050]  Living or intending to live in the country for more than 3 months</t>
  </si>
  <si>
    <t>[6049]  Living in the country for more than 6 months</t>
  </si>
  <si>
    <t>[6058]  Living or intending to live in the country for more than 6 months</t>
  </si>
  <si>
    <t>[6055]  Living in the country for 12 months or more</t>
  </si>
  <si>
    <t>[6054]  Intending to live in the country for 12 months or more</t>
  </si>
  <si>
    <t>[6057]  Living or intending to live in the country for 12 months or more</t>
  </si>
  <si>
    <t>[6062]  Not applicable</t>
  </si>
  <si>
    <t>[6269]  Social assistance only</t>
  </si>
  <si>
    <t>[6268]  Not yet implemented</t>
  </si>
  <si>
    <t>[6267]  No unemployment protection programme anchored in national legislation</t>
  </si>
  <si>
    <t>[6266]  To interpret with caution, estimates based on reported data coverage below 40% of the population</t>
  </si>
  <si>
    <t>[6265]  Contributory pension only</t>
  </si>
  <si>
    <t>[6264]  Based on information from federal programmes only</t>
  </si>
  <si>
    <t>[6276]  National Statistical Office</t>
  </si>
  <si>
    <t>[6275]  Ministry of Labour</t>
  </si>
  <si>
    <t>[6310]  Ministry of Interior</t>
  </si>
  <si>
    <t>[6279]  Immigration services</t>
  </si>
  <si>
    <t>[6282]  Non-standard institution</t>
  </si>
  <si>
    <t>[6471]  AUS - Australian dollar (AUD)</t>
  </si>
  <si>
    <t>[2259]  Total</t>
  </si>
  <si>
    <t>[1706]  Afghanistan</t>
  </si>
  <si>
    <t>[1519]  Albania</t>
  </si>
  <si>
    <t>[1483]  Algeria</t>
  </si>
  <si>
    <t>[1677]  American Samoa</t>
  </si>
  <si>
    <t>[1517]  Andorra</t>
  </si>
  <si>
    <t>[1701]  Angola</t>
  </si>
  <si>
    <t>[1578]  Anguilla</t>
  </si>
  <si>
    <t>[1579]  Antigua and Barbuda</t>
  </si>
  <si>
    <t>[1697]  Argentina</t>
  </si>
  <si>
    <t>[1705]  Armenia</t>
  </si>
  <si>
    <t>[1582]  Aruba</t>
  </si>
  <si>
    <t>[1488]  Australia</t>
  </si>
  <si>
    <t>[1472]  Austria</t>
  </si>
  <si>
    <t>[1526]  Azerbaijan</t>
  </si>
  <si>
    <t>[1699]  Bahamas</t>
  </si>
  <si>
    <t>[1704]  Bahrain</t>
  </si>
  <si>
    <t>[1585]  Bangladesh</t>
  </si>
  <si>
    <t>[1485]  Barbados</t>
  </si>
  <si>
    <t>[1588]  Belarus</t>
  </si>
  <si>
    <t>[1645]  Belgium</t>
  </si>
  <si>
    <t>[1591]  Belize</t>
  </si>
  <si>
    <t>[1587]  Benin</t>
  </si>
  <si>
    <t>[1522]  Bermuda</t>
  </si>
  <si>
    <t>[1601]  Bhutan</t>
  </si>
  <si>
    <t>[1515]  Bolivia</t>
  </si>
  <si>
    <t>[1577]  Bosnia and Herzegovina</t>
  </si>
  <si>
    <t>[1590]  Botswana</t>
  </si>
  <si>
    <t>[1473]  Brazil</t>
  </si>
  <si>
    <t>[1467]  British Virgin Islands</t>
  </si>
  <si>
    <t>[1516]  Brunei Darussalam</t>
  </si>
  <si>
    <t>[1521]  Bulgaria</t>
  </si>
  <si>
    <t>[1700]  Burkina Faso</t>
  </si>
  <si>
    <t>[1524]  Burundi</t>
  </si>
  <si>
    <t>[1565]  Cambodia</t>
  </si>
  <si>
    <t>[1592]  Cameroon</t>
  </si>
  <si>
    <t>[1695]  Canada</t>
  </si>
  <si>
    <t>[4601]  Ontario (Canada)</t>
  </si>
  <si>
    <t>[4602]  Quebec (Canada)</t>
  </si>
  <si>
    <t>[1685]  Cape Verde</t>
  </si>
  <si>
    <t>[1691]  Cayman Islands</t>
  </si>
  <si>
    <t>[1595]  Central African Republic</t>
  </si>
  <si>
    <t>[1609]  Chad</t>
  </si>
  <si>
    <t>[1689]  Channel Islands</t>
  </si>
  <si>
    <t>[1703]  Chile</t>
  </si>
  <si>
    <t>[1575]  China</t>
  </si>
  <si>
    <t>[1490]  Colombia</t>
  </si>
  <si>
    <t>[1648]  Comoros</t>
  </si>
  <si>
    <t>[1694]  Congo</t>
  </si>
  <si>
    <t>[1686]  Congo, Democratic Republic of the</t>
  </si>
  <si>
    <t>[1491]  Cook Islands</t>
  </si>
  <si>
    <t>[1611]  Costa Rica</t>
  </si>
  <si>
    <t>[1464]  Croatia</t>
  </si>
  <si>
    <t>[1568]  Cuba</t>
  </si>
  <si>
    <t>[2761]  Curaçao</t>
  </si>
  <si>
    <t>[1603]  Cyprus</t>
  </si>
  <si>
    <t>[1525]  Czech Republic</t>
  </si>
  <si>
    <t>[1594]  Czechoslovakia</t>
  </si>
  <si>
    <t>[1692]  Côte d'Ivoire</t>
  </si>
  <si>
    <t>[1661]  Denmark</t>
  </si>
  <si>
    <t>[1605]  Djibouti</t>
  </si>
  <si>
    <t>[1690]  Dominica</t>
  </si>
  <si>
    <t>[1466]  Dominican Republic</t>
  </si>
  <si>
    <t>[1570]  Ecuador</t>
  </si>
  <si>
    <t>[1508]  Egypt</t>
  </si>
  <si>
    <t>[1658]  El Salvador</t>
  </si>
  <si>
    <t>[1621]  Equatorial Guinea</t>
  </si>
  <si>
    <t>[1598]  Eritrea</t>
  </si>
  <si>
    <t>[1510]  Estonia</t>
  </si>
  <si>
    <t>[1665]  Ethiopia</t>
  </si>
  <si>
    <t>[1527]  Ethiopia (including Eritrea)</t>
  </si>
  <si>
    <t>[1511]  Faeroe Islands</t>
  </si>
  <si>
    <t>[1600]  Falkland Islands (Malvinas)</t>
  </si>
  <si>
    <t>[1514]  Fiji</t>
  </si>
  <si>
    <t>[1513]  Finland</t>
  </si>
  <si>
    <t>[1536]  France</t>
  </si>
  <si>
    <t>[1484]  French Guiana</t>
  </si>
  <si>
    <t>[1584]  French Polynesia</t>
  </si>
  <si>
    <t>[1670]  Gabon</t>
  </si>
  <si>
    <t>[1668]  Gambia</t>
  </si>
  <si>
    <t>[1470]  Georgia</t>
  </si>
  <si>
    <t>[1596]  Germany</t>
  </si>
  <si>
    <t>[1597]  Germany, 5 new Länder and Berlin (East)</t>
  </si>
  <si>
    <t>[1573]  Germany, Fed. Rep. of before 3.10.1990</t>
  </si>
  <si>
    <t>[1607]  Germany, The former German Dem. Rep.</t>
  </si>
  <si>
    <t>[1557]  Ghana</t>
  </si>
  <si>
    <t>[1602]  Gibraltar</t>
  </si>
  <si>
    <t>[1682]  Greece</t>
  </si>
  <si>
    <t>[1604]  Greenland</t>
  </si>
  <si>
    <t>[1623]  Grenada</t>
  </si>
  <si>
    <t>[1569]  Guadeloupe</t>
  </si>
  <si>
    <t>[1540]  Guam</t>
  </si>
  <si>
    <t>[1625]  Guatemala</t>
  </si>
  <si>
    <t>[1683]  Guernsey</t>
  </si>
  <si>
    <t>[1662]  Guinea</t>
  </si>
  <si>
    <t>[1529]  Guinea-Bissau</t>
  </si>
  <si>
    <t>[1475]  Guyana</t>
  </si>
  <si>
    <t>[1606]  Haiti</t>
  </si>
  <si>
    <t>[1680]  Honduras</t>
  </si>
  <si>
    <t>[1481]  Hong Kong, China</t>
  </si>
  <si>
    <t>[1480]  Hungary</t>
  </si>
  <si>
    <t>[1608]  Iceland</t>
  </si>
  <si>
    <t>[1531]  India</t>
  </si>
  <si>
    <t>[1471]  Indonesia</t>
  </si>
  <si>
    <t>[1550]  Iran, Islamic Rep. of</t>
  </si>
  <si>
    <t>[1631]  Iraq</t>
  </si>
  <si>
    <t>[1542]  Ireland</t>
  </si>
  <si>
    <t>[1559]  Isle of Man</t>
  </si>
  <si>
    <t>[1633]  Israel</t>
  </si>
  <si>
    <t>[1669]  Italy</t>
  </si>
  <si>
    <t>[1544]  Jamaica</t>
  </si>
  <si>
    <t>[1675]  Japan</t>
  </si>
  <si>
    <t>[1494]  Jersey</t>
  </si>
  <si>
    <t>[1476]  Jordan</t>
  </si>
  <si>
    <t>[1501]  Kazakhstan</t>
  </si>
  <si>
    <t>[1610]  Kenya</t>
  </si>
  <si>
    <t>[1643]  Kiribati</t>
  </si>
  <si>
    <t>[1644]  Korea, Dem. People's Rep. of</t>
  </si>
  <si>
    <t>[1502]  Korea, Republic of</t>
  </si>
  <si>
    <t>[1674]  Kosovo</t>
  </si>
  <si>
    <t>[1548]  Kuwait</t>
  </si>
  <si>
    <t>[1546]  Kyrgyzstan</t>
  </si>
  <si>
    <t>[1612]  Lao People's Dem. Rep.</t>
  </si>
  <si>
    <t>[1509]  Latvia</t>
  </si>
  <si>
    <t>[1549]  Lebanon</t>
  </si>
  <si>
    <t>[1478]  Lesotho</t>
  </si>
  <si>
    <t>[1562]  Liberia</t>
  </si>
  <si>
    <t>[1642]  Libyan Arab Jamahiriya</t>
  </si>
  <si>
    <t>[1479]  Liechtenstein</t>
  </si>
  <si>
    <t>[1614]  Lithuania</t>
  </si>
  <si>
    <t>[1551]  Luxembourg</t>
  </si>
  <si>
    <t>[1671]  Macau, China</t>
  </si>
  <si>
    <t>[1552]  Macedonia, The former Yugoslav Rep. of</t>
  </si>
  <si>
    <t>[1647]  Madagascar</t>
  </si>
  <si>
    <t>[1506]  Malawi</t>
  </si>
  <si>
    <t>[1660]  Malaysia</t>
  </si>
  <si>
    <t>[1620]  Malaysia: Peninsular Malaysia</t>
  </si>
  <si>
    <t>[1657]  Malaysia: Sabah</t>
  </si>
  <si>
    <t>[1664]  Malaysia: Sarawak</t>
  </si>
  <si>
    <t>[1616]  Maldives</t>
  </si>
  <si>
    <t>[1496]  Mali</t>
  </si>
  <si>
    <t>[1468]  Malta</t>
  </si>
  <si>
    <t>[1667]  Marshall Islands</t>
  </si>
  <si>
    <t>[1498]  Martinique</t>
  </si>
  <si>
    <t>[1555]  Mauritania</t>
  </si>
  <si>
    <t>[1507]  Mauritius</t>
  </si>
  <si>
    <t>[1652]  Mexico</t>
  </si>
  <si>
    <t>[4619]  Micronesia, Federated States of</t>
  </si>
  <si>
    <t>[1558]  Moldova, Republic of</t>
  </si>
  <si>
    <t>[1500]  Monaco</t>
  </si>
  <si>
    <t>[1618]  Mongolia</t>
  </si>
  <si>
    <t>[1497]  Montenegro</t>
  </si>
  <si>
    <t>[1537]  Montserrat</t>
  </si>
  <si>
    <t>[1535]  Morocco</t>
  </si>
  <si>
    <t>[1666]  Mozambique</t>
  </si>
  <si>
    <t>[1561]  Myanmar</t>
  </si>
  <si>
    <t>[1477]  Namibia</t>
  </si>
  <si>
    <t>[1556]  Nauru</t>
  </si>
  <si>
    <t>[1543]  Nepal</t>
  </si>
  <si>
    <t>[1624]  Netherlands</t>
  </si>
  <si>
    <t>[1583]  Netherlands Antilles</t>
  </si>
  <si>
    <t>[1539]  New Caledonia</t>
  </si>
  <si>
    <t>[1628]  New Zealand</t>
  </si>
  <si>
    <t>[1626]  Nicaragua</t>
  </si>
  <si>
    <t>[1622]  Niger</t>
  </si>
  <si>
    <t>[1504]  Nigeria</t>
  </si>
  <si>
    <t>[1503]  Niue</t>
  </si>
  <si>
    <t>[1547]  Norfolk Island</t>
  </si>
  <si>
    <t>[1655]  Northern Mariana Islands</t>
  </si>
  <si>
    <t>[1541]  Norway</t>
  </si>
  <si>
    <t>[1639]  West Bank and Gaza Strip</t>
  </si>
  <si>
    <t>[1638]  Oman</t>
  </si>
  <si>
    <t>[1634]  Pakistan</t>
  </si>
  <si>
    <t>[1518]  Palau</t>
  </si>
  <si>
    <t>[1654]  Panama</t>
  </si>
  <si>
    <t>[1615]  Papua New Guinea</t>
  </si>
  <si>
    <t>[1640]  Paraguay</t>
  </si>
  <si>
    <t>[1632]  Peru</t>
  </si>
  <si>
    <t>[1545]  Philippines</t>
  </si>
  <si>
    <t>[1627]  Poland</t>
  </si>
  <si>
    <t>[1505]  Portugal</t>
  </si>
  <si>
    <t>[1649]  Puerto Rico</t>
  </si>
  <si>
    <t>[1637]  Qatar</t>
  </si>
  <si>
    <t>[1656]  Romania</t>
  </si>
  <si>
    <t>[1553]  Russian Federation</t>
  </si>
  <si>
    <t>[1650]  Rwanda</t>
  </si>
  <si>
    <t>[1641]  Réunion</t>
  </si>
  <si>
    <t>[1630]  Saint Helena</t>
  </si>
  <si>
    <t>[1533]  Saint Kitts and Nevis</t>
  </si>
  <si>
    <t>[1463]  Saint Lucia</t>
  </si>
  <si>
    <t>[1653]  Saint Pierre and Miquelon</t>
  </si>
  <si>
    <t>[1619]  Saint Vincent and the Grenadines</t>
  </si>
  <si>
    <t>[1708]  Samoa</t>
  </si>
  <si>
    <t>[1538]  San Marino</t>
  </si>
  <si>
    <t>[1702]  Sao Tome and Principe</t>
  </si>
  <si>
    <t>[1469]  Saudi Arabia</t>
  </si>
  <si>
    <t>[1651]  Senegal</t>
  </si>
  <si>
    <t>[1534]  Serbia</t>
  </si>
  <si>
    <t>[1499]  Serbia and Montenegro</t>
  </si>
  <si>
    <t>[1486]  Seychelles</t>
  </si>
  <si>
    <t>[1554]  Sierra Leone</t>
  </si>
  <si>
    <t>[1532]  Singapore</t>
  </si>
  <si>
    <t>[1495]  Slovakia</t>
  </si>
  <si>
    <t>[1679]  Slovenia</t>
  </si>
  <si>
    <t>[1659]  Solomon Islands</t>
  </si>
  <si>
    <t>[1560]  Somalia</t>
  </si>
  <si>
    <t>[1636]  South Africa</t>
  </si>
  <si>
    <t>[1676]  South Sudan, The Republic of</t>
  </si>
  <si>
    <t>[1688]  Spain</t>
  </si>
  <si>
    <t>[1672]  Sri Lanka</t>
  </si>
  <si>
    <t>[1493]  Sudan, The Republic of</t>
  </si>
  <si>
    <t>[1663]  Suriname</t>
  </si>
  <si>
    <t>[1520]  Swaziland</t>
  </si>
  <si>
    <t>[1474]  Sweden</t>
  </si>
  <si>
    <t>[1523]  Switzerland</t>
  </si>
  <si>
    <t>[1617]  Syrian Arab Republic</t>
  </si>
  <si>
    <t>[1698]  Taiwan, China</t>
  </si>
  <si>
    <t>[1571]  Tajikistan</t>
  </si>
  <si>
    <t>[1574]  Tanzania (Tanganyika)</t>
  </si>
  <si>
    <t>[1487]  Tanzania (Zanzibar)</t>
  </si>
  <si>
    <t>[1576]  Tanzania, United Republic of</t>
  </si>
  <si>
    <t>[1681]  Thailand</t>
  </si>
  <si>
    <t>[1696]  Timor-Leste</t>
  </si>
  <si>
    <t>[1678]  Togo</t>
  </si>
  <si>
    <t>[1530]  Tokelau</t>
  </si>
  <si>
    <t>[1566]  Tonga</t>
  </si>
  <si>
    <t>[1684]  Trinidad and Tobago</t>
  </si>
  <si>
    <t>[1599]  Tunisia</t>
  </si>
  <si>
    <t>[1572]  Türkiye</t>
  </si>
  <si>
    <t>[1512]  Turkmenistan</t>
  </si>
  <si>
    <t>[1567]  Turks and Caicos Islands</t>
  </si>
  <si>
    <t>[1489]  Tuvalu</t>
  </si>
  <si>
    <t>[1465]  USSR</t>
  </si>
  <si>
    <t>[1589]  Uganda</t>
  </si>
  <si>
    <t>[1635]  Ukraine</t>
  </si>
  <si>
    <t>[1693]  United Arab Emirates</t>
  </si>
  <si>
    <t>[1492]  United Kingdom</t>
  </si>
  <si>
    <t>[1528]  United States</t>
  </si>
  <si>
    <t>[2763]  United States and Canada</t>
  </si>
  <si>
    <t>[1581]  Virgin Islands (US)</t>
  </si>
  <si>
    <t>[1586]  Uruguay</t>
  </si>
  <si>
    <t>[1462]  Uzbekistan</t>
  </si>
  <si>
    <t>[4600]  Holy See (Vatican)</t>
  </si>
  <si>
    <t>[1629]  Vanuatu</t>
  </si>
  <si>
    <t>[1707]  Venezuela, Bolivarian Rep. of</t>
  </si>
  <si>
    <t>[1563]  Viet Nam</t>
  </si>
  <si>
    <t>[1687]  Wallis and Futuna Islands</t>
  </si>
  <si>
    <t>[1673]  Western Sahara</t>
  </si>
  <si>
    <t>[1564]  Yemen</t>
  </si>
  <si>
    <t>[1593]  Yemen, The former Arab Rep. of</t>
  </si>
  <si>
    <t>[1646]  Yemen, The former Democratic</t>
  </si>
  <si>
    <t>[1482]  Yugoslavia, The former Socialist Fed. Rep. of</t>
  </si>
  <si>
    <t>[1580]  Zambia</t>
  </si>
  <si>
    <t>[1613]  Zimbabwe</t>
  </si>
  <si>
    <t>[2652]  Asia</t>
  </si>
  <si>
    <t>[2653]  Baltics</t>
  </si>
  <si>
    <t>[2691]  Commonwealth of Independent States</t>
  </si>
  <si>
    <t>[2390]  Continental Europe</t>
  </si>
  <si>
    <t>[2654]  Europe</t>
  </si>
  <si>
    <t>[2708]  North America</t>
  </si>
  <si>
    <t>[2655]  Oceania</t>
  </si>
  <si>
    <t>[2391]  Pacific Islands</t>
  </si>
  <si>
    <t>[2392]  Rest of Asia</t>
  </si>
  <si>
    <t>[2276]  Other countries</t>
  </si>
  <si>
    <t>[2260]  Total</t>
  </si>
  <si>
    <t>[2197]  Afghanistan</t>
  </si>
  <si>
    <t>[2137]  Algeria</t>
  </si>
  <si>
    <t>[2196]  Angola</t>
  </si>
  <si>
    <t>[2186]  Australia</t>
  </si>
  <si>
    <t>[2185]  Austria</t>
  </si>
  <si>
    <t>[2184]  Azerbaijan</t>
  </si>
  <si>
    <t>[2177]  Bahrain</t>
  </si>
  <si>
    <t>[2179]  Bangladesh</t>
  </si>
  <si>
    <t>[2182]  Belgium</t>
  </si>
  <si>
    <t>[2167]  Bhutan</t>
  </si>
  <si>
    <t>[2168]  Brunei Darussalam</t>
  </si>
  <si>
    <t>[2084]  Cambodia</t>
  </si>
  <si>
    <t>[2164]  Canada</t>
  </si>
  <si>
    <t>[2160]  China</t>
  </si>
  <si>
    <t>[2147]  Cyprus</t>
  </si>
  <si>
    <t>[2146]  Czech Republic</t>
  </si>
  <si>
    <t>[2139]  Denmark</t>
  </si>
  <si>
    <t>[2135]  Egypt</t>
  </si>
  <si>
    <t>[2113]  Equatorial Guinea</t>
  </si>
  <si>
    <t>[2125]  France</t>
  </si>
  <si>
    <t>[2142]  Germany</t>
  </si>
  <si>
    <t>[2112]  Greece</t>
  </si>
  <si>
    <t>[2105]  Hong Kong, China</t>
  </si>
  <si>
    <t>[2101]  Hungary</t>
  </si>
  <si>
    <t>[2098]  India</t>
  </si>
  <si>
    <t>[2100]  Indonesia</t>
  </si>
  <si>
    <t>[2096]  Iran, Islamic Rep. of</t>
  </si>
  <si>
    <t>[2095]  Iraq</t>
  </si>
  <si>
    <t>[2097]  Ireland</t>
  </si>
  <si>
    <t>[2093]  Israel</t>
  </si>
  <si>
    <t>[2092]  Italy</t>
  </si>
  <si>
    <t>[2088]  Japan</t>
  </si>
  <si>
    <t>[2089]  Jordan</t>
  </si>
  <si>
    <t>[2087]  Kazakhstan</t>
  </si>
  <si>
    <t>[2086]  Kenya</t>
  </si>
  <si>
    <t>[2081]  Korea, Republic of</t>
  </si>
  <si>
    <t>[2079]  Kuwait</t>
  </si>
  <si>
    <t>[2078]  Lao People's Dem. Rep.</t>
  </si>
  <si>
    <t>[2077]  Lebanon</t>
  </si>
  <si>
    <t>[2075]  Libyan Arab Jamahiriya</t>
  </si>
  <si>
    <t>[2067]  Macau, China</t>
  </si>
  <si>
    <t>[2063]  Madagascar</t>
  </si>
  <si>
    <t>[2043]  Malaysia</t>
  </si>
  <si>
    <t>[2062]  Maldives</t>
  </si>
  <si>
    <t>[2048]  Mauritius</t>
  </si>
  <si>
    <t>[2056]  Myanmar</t>
  </si>
  <si>
    <t>[2033]  Nepal</t>
  </si>
  <si>
    <t>[2035]  Netherlands</t>
  </si>
  <si>
    <t>[2031]  New Zealand</t>
  </si>
  <si>
    <t>[2038]  Nigeria</t>
  </si>
  <si>
    <t>[2034]  Norway</t>
  </si>
  <si>
    <t>[2030]  Oman</t>
  </si>
  <si>
    <t>[2025]  Palau</t>
  </si>
  <si>
    <t>[2024]  Papua New Guinea</t>
  </si>
  <si>
    <t>[2026]  Philippines</t>
  </si>
  <si>
    <t>[2023]  Poland</t>
  </si>
  <si>
    <t>[2020]  Portugal</t>
  </si>
  <si>
    <t>[2016]  Qatar</t>
  </si>
  <si>
    <t>[2013]  Russian Federation</t>
  </si>
  <si>
    <t>[2011]  Saudi Arabia</t>
  </si>
  <si>
    <t>[2007]  Singapore</t>
  </si>
  <si>
    <t>[2132]  Spain</t>
  </si>
  <si>
    <t>[2072]  Sri Lanka</t>
  </si>
  <si>
    <t>[1993]  Sweden</t>
  </si>
  <si>
    <t>[2162]  Switzerland</t>
  </si>
  <si>
    <t>[1990]  Syrian Arab Republic</t>
  </si>
  <si>
    <t>[1976]  Taiwan, China</t>
  </si>
  <si>
    <t>[1986]  Thailand</t>
  </si>
  <si>
    <t>[1978]  Türkiye</t>
  </si>
  <si>
    <t>[1972]  Uganda</t>
  </si>
  <si>
    <t>[1971]  Ukraine</t>
  </si>
  <si>
    <t>[2191]  United Arab Emirates</t>
  </si>
  <si>
    <t>[2122]  United Kingdom</t>
  </si>
  <si>
    <t>[1968]  United States</t>
  </si>
  <si>
    <t>[1960]  Viet Nam</t>
  </si>
  <si>
    <t>[2200]  Zambia</t>
  </si>
  <si>
    <t>[2668]  ASEAN</t>
  </si>
  <si>
    <t>[2694]  Commonwealth of Independent States</t>
  </si>
  <si>
    <t>[2695]  Europe</t>
  </si>
  <si>
    <t>[2670]  Europe, EU Member States</t>
  </si>
  <si>
    <t>[2669]  Europe, non-EU Member States</t>
  </si>
  <si>
    <t>[2671]  Middle East</t>
  </si>
  <si>
    <t>[2672]  SAARC</t>
  </si>
  <si>
    <t>[2673]  United States and Canada</t>
  </si>
  <si>
    <t>[2278]  Other countries</t>
  </si>
  <si>
    <t>[2261]  Total</t>
  </si>
  <si>
    <t>[1836]  Afghanistan</t>
  </si>
  <si>
    <t>[1792]  Albania</t>
  </si>
  <si>
    <t>[1872]  Algeria</t>
  </si>
  <si>
    <t>[1951]  American Samoa</t>
  </si>
  <si>
    <t>[1888]  Andorra</t>
  </si>
  <si>
    <t>[1821]  Angola</t>
  </si>
  <si>
    <t>[1733]  Argentina</t>
  </si>
  <si>
    <t>[1762]  Armenia</t>
  </si>
  <si>
    <t>[1927]  Australia</t>
  </si>
  <si>
    <t>[1919]  Austria</t>
  </si>
  <si>
    <t>[1912]  Azerbaijan</t>
  </si>
  <si>
    <t>[1854]  Bahamas</t>
  </si>
  <si>
    <t>[1862]  Bahrain</t>
  </si>
  <si>
    <t>[1876]  Bangladesh</t>
  </si>
  <si>
    <t>[1802]  Barbados</t>
  </si>
  <si>
    <t>[1839]  Belarus</t>
  </si>
  <si>
    <t>[1898]  Belgium</t>
  </si>
  <si>
    <t>[1831]  Belize</t>
  </si>
  <si>
    <t>[1891]  Benin</t>
  </si>
  <si>
    <t>[1824]  Bermuda</t>
  </si>
  <si>
    <t>[1787]  Bhutan</t>
  </si>
  <si>
    <t>[1816]  Bolivia</t>
  </si>
  <si>
    <t>[1846]  Bosnia and Herzegovina</t>
  </si>
  <si>
    <t>[1780]  Botswana</t>
  </si>
  <si>
    <t>[1809]  Brazil</t>
  </si>
  <si>
    <t>[1795]  Brunei Darussalam</t>
  </si>
  <si>
    <t>[1869]  Bulgaria</t>
  </si>
  <si>
    <t>[1883]  Burkina Faso</t>
  </si>
  <si>
    <t>[1905]  Burundi</t>
  </si>
  <si>
    <t>[1928]  Cambodia</t>
  </si>
  <si>
    <t>[1721]  Cameroon</t>
  </si>
  <si>
    <t>[1766]  Canada</t>
  </si>
  <si>
    <t>[1926]  Cape Verde</t>
  </si>
  <si>
    <t>[1911]  Cayman Islands</t>
  </si>
  <si>
    <t>[1773]  Central African Republic</t>
  </si>
  <si>
    <t>[1751]  Chad</t>
  </si>
  <si>
    <t>[1757]  Channel Islands</t>
  </si>
  <si>
    <t>[1743]  Chile</t>
  </si>
  <si>
    <t>[1736]  China</t>
  </si>
  <si>
    <t>[2662]  China (excluding Korean-Chinese)</t>
  </si>
  <si>
    <t>[2663]  China (Korean-Chinese)</t>
  </si>
  <si>
    <t>[1938]  Colombia</t>
  </si>
  <si>
    <t>[1932]  Comoros</t>
  </si>
  <si>
    <t>[1954]  Congo</t>
  </si>
  <si>
    <t>[1713]  Congo, Democratic Republic of the</t>
  </si>
  <si>
    <t>[1945]  Cook Islands</t>
  </si>
  <si>
    <t>[1923]  Costa Rica</t>
  </si>
  <si>
    <t>[1746]  Croatia</t>
  </si>
  <si>
    <t>[1915]  Cuba</t>
  </si>
  <si>
    <t>[2762]  Curaçao</t>
  </si>
  <si>
    <t>[1908]  Cyprus</t>
  </si>
  <si>
    <t>[1904]  Czech Republic</t>
  </si>
  <si>
    <t>[1728]  Côte d'Ivoire</t>
  </si>
  <si>
    <t>[1879]  Denmark</t>
  </si>
  <si>
    <t>[1886]  Djibouti</t>
  </si>
  <si>
    <t>[1882]  Dominica</t>
  </si>
  <si>
    <t>[1875]  Dominican Republic</t>
  </si>
  <si>
    <t>[1868]  Ecuador</t>
  </si>
  <si>
    <t>[1865]  Egypt</t>
  </si>
  <si>
    <t>[1778]  El Salvador</t>
  </si>
  <si>
    <t>[1861]  Eritrea</t>
  </si>
  <si>
    <t>[1849]  Estonia</t>
  </si>
  <si>
    <t>[1842]  Ethiopia</t>
  </si>
  <si>
    <t>[1830]  Falkland Islands (Malvinas)</t>
  </si>
  <si>
    <t>[1834]  Fiji</t>
  </si>
  <si>
    <t>[1838]  Finland</t>
  </si>
  <si>
    <t>[1827]  France</t>
  </si>
  <si>
    <t>[1804]  French Polynesia</t>
  </si>
  <si>
    <t>[1819]  Gabon</t>
  </si>
  <si>
    <t>[1790]  Gambia</t>
  </si>
  <si>
    <t>[1812]  Georgia</t>
  </si>
  <si>
    <t>[1890]  Germany</t>
  </si>
  <si>
    <t>[1805]  Ghana</t>
  </si>
  <si>
    <t>[1801]  Gibraltar</t>
  </si>
  <si>
    <t>[1779]  Greece</t>
  </si>
  <si>
    <t>[1772]  Greenland</t>
  </si>
  <si>
    <t>[1776]  Grenada</t>
  </si>
  <si>
    <t>[1760]  Guam</t>
  </si>
  <si>
    <t>[1769]  Guatemala</t>
  </si>
  <si>
    <t>[1798]  Guinea</t>
  </si>
  <si>
    <t>[1786]  Guinea-Bissau</t>
  </si>
  <si>
    <t>[1756]  Guyana</t>
  </si>
  <si>
    <t>[1742]  Haiti</t>
  </si>
  <si>
    <t>[1749]  Honduras</t>
  </si>
  <si>
    <t>[1753]  Hong Kong, China</t>
  </si>
  <si>
    <t>[1739]  Hungary</t>
  </si>
  <si>
    <t>[1712]  Iceland</t>
  </si>
  <si>
    <t>[1727]  India</t>
  </si>
  <si>
    <t>[1735]  Indonesia</t>
  </si>
  <si>
    <t>[1720]  Iran, Islamic Rep. of</t>
  </si>
  <si>
    <t>[1716]  Iraq</t>
  </si>
  <si>
    <t>[1724]  Ireland</t>
  </si>
  <si>
    <t>[1709]  Israel</t>
  </si>
  <si>
    <t>[1953]  Italy</t>
  </si>
  <si>
    <t>[1949]  Jamaica</t>
  </si>
  <si>
    <t>[1939]  Japan</t>
  </si>
  <si>
    <t>[1942]  Jordan</t>
  </si>
  <si>
    <t>[1935]  Kazakhstan</t>
  </si>
  <si>
    <t>[1931]  Kenya</t>
  </si>
  <si>
    <t>[1925]  Kiribati</t>
  </si>
  <si>
    <t>[1811]  Korea, Dem. People's Rep. of</t>
  </si>
  <si>
    <t>[1922]  Korea, Republic of</t>
  </si>
  <si>
    <t>[1920]  Kosovo</t>
  </si>
  <si>
    <t>[1917]  Kuwait</t>
  </si>
  <si>
    <t>[1930]  Kyrgyzstan</t>
  </si>
  <si>
    <t>[1916]  Lao People's Dem. Rep.</t>
  </si>
  <si>
    <t>[1899]  Latvia</t>
  </si>
  <si>
    <t>[1914]  Lebanon</t>
  </si>
  <si>
    <t>[1903]  Lesotho</t>
  </si>
  <si>
    <t>[1913]  Liberia</t>
  </si>
  <si>
    <t>[1910]  Libyan Arab Jamahiriya</t>
  </si>
  <si>
    <t>[1907]  Liechtenstein</t>
  </si>
  <si>
    <t>[1902]  Lithuania</t>
  </si>
  <si>
    <t>[1900]  Luxembourg</t>
  </si>
  <si>
    <t>[1896]  Macau, China</t>
  </si>
  <si>
    <t>[1881]  Macedonia, The former Yugoslav Rep. of</t>
  </si>
  <si>
    <t>[1889]  Madagascar</t>
  </si>
  <si>
    <t>[1860]  Malawi</t>
  </si>
  <si>
    <t>[1852]  Malaysia</t>
  </si>
  <si>
    <t>[1887]  Maldives</t>
  </si>
  <si>
    <t>[1880]  Mali</t>
  </si>
  <si>
    <t>[1878]  Malta</t>
  </si>
  <si>
    <t>[1884]  Marshall Islands</t>
  </si>
  <si>
    <t>[1867]  Mauritania</t>
  </si>
  <si>
    <t>[1863]  Mauritius</t>
  </si>
  <si>
    <t>[1885]  Mexico</t>
  </si>
  <si>
    <t>[1892]  Moldova, Republic of</t>
  </si>
  <si>
    <t>[1893]  Monaco</t>
  </si>
  <si>
    <t>[1873]  Mongolia</t>
  </si>
  <si>
    <t>[1874]  Montenegro</t>
  </si>
  <si>
    <t>[1866]  Montserrat</t>
  </si>
  <si>
    <t>[1895]  Morocco</t>
  </si>
  <si>
    <t>[1870]  Mozambique</t>
  </si>
  <si>
    <t>[1877]  Myanmar</t>
  </si>
  <si>
    <t>[1850]  Namibia</t>
  </si>
  <si>
    <t>[1832]  Nauru</t>
  </si>
  <si>
    <t>[1833]  Nepal</t>
  </si>
  <si>
    <t>[1837]  Netherlands</t>
  </si>
  <si>
    <t>[1848]  New Caledonia</t>
  </si>
  <si>
    <t>[1829]  New Zealand</t>
  </si>
  <si>
    <t>[1841]  Nicaragua</t>
  </si>
  <si>
    <t>[1847]  Niger</t>
  </si>
  <si>
    <t>[1843]  Nigeria</t>
  </si>
  <si>
    <t>[1840]  Niue</t>
  </si>
  <si>
    <t>[1844]  Norfolk Island</t>
  </si>
  <si>
    <t>[1835]  Norway</t>
  </si>
  <si>
    <t>[1806]  West Bank and Gaza Strip</t>
  </si>
  <si>
    <t>[1828]  Oman</t>
  </si>
  <si>
    <t>[1826]  Pakistan</t>
  </si>
  <si>
    <t>[1825]  Panama</t>
  </si>
  <si>
    <t>[1817]  Papua New Guinea</t>
  </si>
  <si>
    <t>[1807]  Paraguay</t>
  </si>
  <si>
    <t>[1822]  Peru</t>
  </si>
  <si>
    <t>[1820]  Philippines</t>
  </si>
  <si>
    <t>[1814]  Poland</t>
  </si>
  <si>
    <t>[1810]  Portugal</t>
  </si>
  <si>
    <t>[1813]  Puerto Rico</t>
  </si>
  <si>
    <t>[1803]  Qatar</t>
  </si>
  <si>
    <t>[1799]  Romania</t>
  </si>
  <si>
    <t>[1797]  Russian Federation</t>
  </si>
  <si>
    <t>[1796]  Rwanda</t>
  </si>
  <si>
    <t>[1800]  Réunion</t>
  </si>
  <si>
    <t>[1924]  Saint Kitts and Nevis</t>
  </si>
  <si>
    <t>[1944]  Samoa</t>
  </si>
  <si>
    <t>[1777]  San Marino</t>
  </si>
  <si>
    <t>[1793]  Saudi Arabia</t>
  </si>
  <si>
    <t>[1788]  Senegal</t>
  </si>
  <si>
    <t>[1771]  Serbia</t>
  </si>
  <si>
    <t>[1755]  Seychelles</t>
  </si>
  <si>
    <t>[1781]  Sierra Leone</t>
  </si>
  <si>
    <t>[1785]  Singapore</t>
  </si>
  <si>
    <t>[1764]  Slovakia</t>
  </si>
  <si>
    <t>[1761]  Slovenia</t>
  </si>
  <si>
    <t>[1782]  Solomon Islands</t>
  </si>
  <si>
    <t>[1775]  Somalia</t>
  </si>
  <si>
    <t>[1936]  South Africa</t>
  </si>
  <si>
    <t>[1770]  South Sudan, The Republic of</t>
  </si>
  <si>
    <t>[1853]  Spain</t>
  </si>
  <si>
    <t>[1906]  Sri Lanka</t>
  </si>
  <si>
    <t>[1789]  Sudan, The Republic of</t>
  </si>
  <si>
    <t>[1767]  Suriname</t>
  </si>
  <si>
    <t>[1758]  Swaziland</t>
  </si>
  <si>
    <t>[1759]  Sweden</t>
  </si>
  <si>
    <t>[1750]  Switzerland</t>
  </si>
  <si>
    <t>[1754]  Syrian Arab Republic</t>
  </si>
  <si>
    <t>[1729]  Taiwan, China</t>
  </si>
  <si>
    <t>[1745]  Tajikistan</t>
  </si>
  <si>
    <t>[1723]  Tanzania, United Republic of</t>
  </si>
  <si>
    <t>[1747]  Thailand</t>
  </si>
  <si>
    <t>[1740]  Timor-Leste</t>
  </si>
  <si>
    <t>[1748]  Togo</t>
  </si>
  <si>
    <t>[1744]  Tokelau</t>
  </si>
  <si>
    <t>[1738]  Tonga</t>
  </si>
  <si>
    <t>[1737]  Trinidad and Tobago</t>
  </si>
  <si>
    <t>[1734]  Tunisia</t>
  </si>
  <si>
    <t>[1732]  Türkiye</t>
  </si>
  <si>
    <t>[1741]  Turkmenistan</t>
  </si>
  <si>
    <t>[1730]  Tuvalu</t>
  </si>
  <si>
    <t>[1722]  Uganda</t>
  </si>
  <si>
    <t>[1718]  Ukraine</t>
  </si>
  <si>
    <t>[1921]  United Arab Emirates</t>
  </si>
  <si>
    <t>[1815]  United Kingdom</t>
  </si>
  <si>
    <t>[1714]  United States</t>
  </si>
  <si>
    <t>[1715]  Uruguay</t>
  </si>
  <si>
    <t>[1719]  Uzbekistan</t>
  </si>
  <si>
    <t>[1948]  Vanuatu</t>
  </si>
  <si>
    <t>[1711]  Venezuela, Bolivarian Rep. of</t>
  </si>
  <si>
    <t>[1950]  Viet Nam</t>
  </si>
  <si>
    <t>[1947]  Wallis and Futuna Islands</t>
  </si>
  <si>
    <t>[1940]  Yemen</t>
  </si>
  <si>
    <t>[1934]  Zambia</t>
  </si>
  <si>
    <t>[1933]  Zimbabwe</t>
  </si>
  <si>
    <t>[2656]  Africa</t>
  </si>
  <si>
    <t>[2657]  Americas</t>
  </si>
  <si>
    <t>[2660]  Asia</t>
  </si>
  <si>
    <t>[2692]  Association of Southeast Asian Nations</t>
  </si>
  <si>
    <t>[2661]  Baltics</t>
  </si>
  <si>
    <t>[2658]  Central and South American Countries</t>
  </si>
  <si>
    <t>[2693]  Commonwealth of Independent States</t>
  </si>
  <si>
    <t>[2664]  Europe</t>
  </si>
  <si>
    <t>[2666]  Middle East</t>
  </si>
  <si>
    <t>[2659]  North America</t>
  </si>
  <si>
    <t>[2667]  Oceania</t>
  </si>
  <si>
    <t>[2690]  South Asian Association for Regional Cooperation (excluding India)</t>
  </si>
  <si>
    <t>[2279]  Other countries</t>
  </si>
  <si>
    <t>[2621]  Total</t>
  </si>
  <si>
    <t>[2417]  Azerbaijan</t>
  </si>
  <si>
    <t>[2427]  Belarus</t>
  </si>
  <si>
    <t>[2437]  Canada</t>
  </si>
  <si>
    <t>[2441]  China</t>
  </si>
  <si>
    <t>[2459]  Germany</t>
  </si>
  <si>
    <t>[2508]  Israel</t>
  </si>
  <si>
    <t>[2516]  Kyrgyzstan</t>
  </si>
  <si>
    <t>[2537]  Moldova, Republic of</t>
  </si>
  <si>
    <t>[2547]  Mongolia</t>
  </si>
  <si>
    <t>[2588]  Russian Federation</t>
  </si>
  <si>
    <t>[2618]  Turkmenistan</t>
  </si>
  <si>
    <t>[2631]  Ukraine</t>
  </si>
  <si>
    <t>[2634]  United States</t>
  </si>
  <si>
    <t>[2635]  Uzbekistan</t>
  </si>
  <si>
    <t>[2709]  Commonwealth of Independent States</t>
  </si>
  <si>
    <t>[2711]  Europe</t>
  </si>
  <si>
    <t>[2710]  United States and Canada</t>
  </si>
  <si>
    <t>[2644]  Other countries</t>
  </si>
  <si>
    <t>[3768]  Total</t>
  </si>
  <si>
    <t>[3549]  Afghanistan</t>
  </si>
  <si>
    <t>[3552]  Albania</t>
  </si>
  <si>
    <t>[3610]  Algeria</t>
  </si>
  <si>
    <t>[3558]  American Samoa</t>
  </si>
  <si>
    <t>[3553]  Andorra</t>
  </si>
  <si>
    <t>[3550]  Angola</t>
  </si>
  <si>
    <t>[3551]  Anguilla</t>
  </si>
  <si>
    <t>[3559]  Antigua and Barbuda</t>
  </si>
  <si>
    <t>[3556]  Argentina</t>
  </si>
  <si>
    <t>[3557]  Armenia</t>
  </si>
  <si>
    <t>[3548]  Aruba</t>
  </si>
  <si>
    <t>[3560]  Australia</t>
  </si>
  <si>
    <t>[3561]  Austria</t>
  </si>
  <si>
    <t>[3562]  Azerbaijan</t>
  </si>
  <si>
    <t>[3570]  Bahamas</t>
  </si>
  <si>
    <t>[3569]  Bahrain</t>
  </si>
  <si>
    <t>[3567]  Bangladesh</t>
  </si>
  <si>
    <t>[3577]  Barbados</t>
  </si>
  <si>
    <t>[3572]  Belarus</t>
  </si>
  <si>
    <t>[3564]  Belgium</t>
  </si>
  <si>
    <t>[3573]  Belize</t>
  </si>
  <si>
    <t>[3565]  Benin</t>
  </si>
  <si>
    <t>[3574]  Bermuda</t>
  </si>
  <si>
    <t>[3579]  Bhutan</t>
  </si>
  <si>
    <t>[3575]  Bolivia</t>
  </si>
  <si>
    <t>[3571]  Bosnia and Herzegovina</t>
  </si>
  <si>
    <t>[3580]  Botswana</t>
  </si>
  <si>
    <t>[3576]  Brazil</t>
  </si>
  <si>
    <t>[3786]  British Virgin Islands</t>
  </si>
  <si>
    <t>[3578]  Brunei Darussalam</t>
  </si>
  <si>
    <t>[3568]  Bulgaria</t>
  </si>
  <si>
    <t>[3566]  Burkina Faso</t>
  </si>
  <si>
    <t>[3563]  Burundi</t>
  </si>
  <si>
    <t>[3664]  Cambodia</t>
  </si>
  <si>
    <t>[3589]  Cameroon</t>
  </si>
  <si>
    <t>[3582]  Canada</t>
  </si>
  <si>
    <t>[3595]  Cape Verde</t>
  </si>
  <si>
    <t>[3599]  Cayman Islands</t>
  </si>
  <si>
    <t>[3581]  Central African Republic</t>
  </si>
  <si>
    <t>[3760]  Chad</t>
  </si>
  <si>
    <t>[3583]  Channel Islands</t>
  </si>
  <si>
    <t>[3585]  Chile</t>
  </si>
  <si>
    <t>[3586]  China</t>
  </si>
  <si>
    <t>[3593]  Colombia</t>
  </si>
  <si>
    <t>[3594]  Comoros</t>
  </si>
  <si>
    <t>[3591]  Congo</t>
  </si>
  <si>
    <t>[3590]  Congo, Democratic Republic of the</t>
  </si>
  <si>
    <t>[3592]  Cook Islands</t>
  </si>
  <si>
    <t>[3596]  Costa Rica</t>
  </si>
  <si>
    <t>[3645]  Croatia</t>
  </si>
  <si>
    <t>[3598]  Cuba</t>
  </si>
  <si>
    <t>[3600]  Cyprus</t>
  </si>
  <si>
    <t>[3601]  Czech Republic</t>
  </si>
  <si>
    <t>[3597]  Czechoslovakia</t>
  </si>
  <si>
    <t>[3588]  Côte d'Ivoire</t>
  </si>
  <si>
    <t>[3608]  Denmark</t>
  </si>
  <si>
    <t>[3606]  Djibouti</t>
  </si>
  <si>
    <t>[3607]  Dominica</t>
  </si>
  <si>
    <t>[3609]  Dominican Republic</t>
  </si>
  <si>
    <t>[3611]  Ecuador</t>
  </si>
  <si>
    <t>[3612]  Egypt</t>
  </si>
  <si>
    <t>[3745]  El Salvador</t>
  </si>
  <si>
    <t>[3635]  Equatorial Guinea</t>
  </si>
  <si>
    <t>[3613]  Eritrea</t>
  </si>
  <si>
    <t>[3616]  Estonia</t>
  </si>
  <si>
    <t>[3618]  Ethiopia</t>
  </si>
  <si>
    <t>[3617]  Ethiopia (including Eritrea)</t>
  </si>
  <si>
    <t>[3624]  Faeroe Islands</t>
  </si>
  <si>
    <t>[3622]  Falkland Islands (Malvinas)</t>
  </si>
  <si>
    <t>[3621]  Fiji</t>
  </si>
  <si>
    <t>[3620]  Finland</t>
  </si>
  <si>
    <t>[3623]  France</t>
  </si>
  <si>
    <t>[3640]  French Guiana</t>
  </si>
  <si>
    <t>[3731]  French Polynesia</t>
  </si>
  <si>
    <t>[3625]  Gabon</t>
  </si>
  <si>
    <t>[3633]  Gambia</t>
  </si>
  <si>
    <t>[3627]  Georgia</t>
  </si>
  <si>
    <t>[3605]  Germany</t>
  </si>
  <si>
    <t>[3604]  Germany, 5 new Länder and Berlin (East)</t>
  </si>
  <si>
    <t>[3603]  Germany, Fed. Rep. of before 3.10.1990</t>
  </si>
  <si>
    <t>[3602]  Germany, The former German Dem. Rep.</t>
  </si>
  <si>
    <t>[3629]  Ghana</t>
  </si>
  <si>
    <t>[3630]  Gibraltar</t>
  </si>
  <si>
    <t>[3636]  Greece</t>
  </si>
  <si>
    <t>[3638]  Greenland</t>
  </si>
  <si>
    <t>[3637]  Grenada</t>
  </si>
  <si>
    <t>[3632]  Guadeloupe</t>
  </si>
  <si>
    <t>[3641]  Guam</t>
  </si>
  <si>
    <t>[3639]  Guatemala</t>
  </si>
  <si>
    <t>[3628]  Guernsey</t>
  </si>
  <si>
    <t>[3631]  Guinea</t>
  </si>
  <si>
    <t>[3634]  Guinea-Bissau</t>
  </si>
  <si>
    <t>[3642]  Guyana</t>
  </si>
  <si>
    <t>[3646]  Haiti</t>
  </si>
  <si>
    <t>[3644]  Honduras</t>
  </si>
  <si>
    <t>[3643]  Hong Kong, China</t>
  </si>
  <si>
    <t>[3647]  Hungary</t>
  </si>
  <si>
    <t>[3654]  Iceland</t>
  </si>
  <si>
    <t>[3650]  India</t>
  </si>
  <si>
    <t>[3648]  Indonesia</t>
  </si>
  <si>
    <t>[3652]  Iran, Islamic Rep. of</t>
  </si>
  <si>
    <t>[3653]  Iraq</t>
  </si>
  <si>
    <t>[3651]  Ireland</t>
  </si>
  <si>
    <t>[3649]  Isle of Man</t>
  </si>
  <si>
    <t>[3655]  Israel</t>
  </si>
  <si>
    <t>[3656]  Italy</t>
  </si>
  <si>
    <t>[3657]  Jamaica</t>
  </si>
  <si>
    <t>[3660]  Japan</t>
  </si>
  <si>
    <t>[3658]  Jersey</t>
  </si>
  <si>
    <t>[3659]  Jordan</t>
  </si>
  <si>
    <t>[3661]  Kazakhstan</t>
  </si>
  <si>
    <t>[3662]  Kenya</t>
  </si>
  <si>
    <t>[3665]  Kiribati</t>
  </si>
  <si>
    <t>[3727]  Korea, Dem. People's Rep. of</t>
  </si>
  <si>
    <t>[3667]  Korea, Republic of</t>
  </si>
  <si>
    <t>[3668]  Kosovo</t>
  </si>
  <si>
    <t>[3669]  Kuwait</t>
  </si>
  <si>
    <t>[3663]  Kyrgyzstan</t>
  </si>
  <si>
    <t>[3670]  Lao People's Dem. Rep.</t>
  </si>
  <si>
    <t>[3680]  Latvia</t>
  </si>
  <si>
    <t>[3671]  Lebanon</t>
  </si>
  <si>
    <t>[3677]  Lesotho</t>
  </si>
  <si>
    <t>[3672]  Liberia</t>
  </si>
  <si>
    <t>[3673]  Libyan Arab Jamahiriya</t>
  </si>
  <si>
    <t>[3675]  Liechtenstein</t>
  </si>
  <si>
    <t>[3678]  Lithuania</t>
  </si>
  <si>
    <t>[3679]  Luxembourg</t>
  </si>
  <si>
    <t>[3681]  Macau, China</t>
  </si>
  <si>
    <t>[3689]  Macedonia, The former Yugoslav Rep. of</t>
  </si>
  <si>
    <t>[3685]  Madagascar</t>
  </si>
  <si>
    <t>[3701]  Malawi</t>
  </si>
  <si>
    <t>[3705]  Malaysia</t>
  </si>
  <si>
    <t>[3702]  Malaysia: Peninsular Malaysia</t>
  </si>
  <si>
    <t>[3703]  Malaysia: Sabah</t>
  </si>
  <si>
    <t>[3704]  Malaysia: Sarawak</t>
  </si>
  <si>
    <t>[3686]  Maldives</t>
  </si>
  <si>
    <t>[3690]  Mali</t>
  </si>
  <si>
    <t>[3691]  Malta</t>
  </si>
  <si>
    <t>[3688]  Marshall Islands</t>
  </si>
  <si>
    <t>[3699]  Martinique</t>
  </si>
  <si>
    <t>[3697]  Mauritania</t>
  </si>
  <si>
    <t>[3700]  Mauritius</t>
  </si>
  <si>
    <t>[3687]  Mexico</t>
  </si>
  <si>
    <t>[3684]  Moldova, Republic of</t>
  </si>
  <si>
    <t>[3683]  Monaco</t>
  </si>
  <si>
    <t>[3694]  Mongolia</t>
  </si>
  <si>
    <t>[3693]  Montenegro</t>
  </si>
  <si>
    <t>[3698]  Montserrat</t>
  </si>
  <si>
    <t>[3682]  Morocco</t>
  </si>
  <si>
    <t>[3696]  Mozambique</t>
  </si>
  <si>
    <t>[3692]  Myanmar</t>
  </si>
  <si>
    <t>[3706]  Namibia</t>
  </si>
  <si>
    <t>[3716]  Nauru</t>
  </si>
  <si>
    <t>[3715]  Nepal</t>
  </si>
  <si>
    <t>[3713]  Netherlands</t>
  </si>
  <si>
    <t>[3554]  Netherlands Antilles</t>
  </si>
  <si>
    <t>[3707]  New Caledonia</t>
  </si>
  <si>
    <t>[3717]  New Zealand</t>
  </si>
  <si>
    <t>[3711]  Nicaragua</t>
  </si>
  <si>
    <t>[3708]  Niger</t>
  </si>
  <si>
    <t>[3710]  Nigeria</t>
  </si>
  <si>
    <t>[3712]  Niue</t>
  </si>
  <si>
    <t>[3709]  Norfolk Island</t>
  </si>
  <si>
    <t>[3695]  Northern Mariana Islands</t>
  </si>
  <si>
    <t>[3714]  Norway</t>
  </si>
  <si>
    <t>[3730]  West Bank and Gaza Strip</t>
  </si>
  <si>
    <t>[3718]  Oman</t>
  </si>
  <si>
    <t>[3719]  Pakistan</t>
  </si>
  <si>
    <t>[3723]  Palau</t>
  </si>
  <si>
    <t>[3720]  Panama</t>
  </si>
  <si>
    <t>[3724]  Papua New Guinea</t>
  </si>
  <si>
    <t>[3729]  Paraguay</t>
  </si>
  <si>
    <t>[3721]  Peru</t>
  </si>
  <si>
    <t>[3722]  Philippines</t>
  </si>
  <si>
    <t>[3725]  Poland</t>
  </si>
  <si>
    <t>[3728]  Portugal</t>
  </si>
  <si>
    <t>[3726]  Puerto Rico</t>
  </si>
  <si>
    <t>[3732]  Qatar</t>
  </si>
  <si>
    <t>[3734]  Romania</t>
  </si>
  <si>
    <t>[3735]  Russian Federation</t>
  </si>
  <si>
    <t>[3736]  Rwanda</t>
  </si>
  <si>
    <t>[3733]  Réunion</t>
  </si>
  <si>
    <t>[3742]  Saint Helena</t>
  </si>
  <si>
    <t>[3666]  Saint Kitts and Nevis</t>
  </si>
  <si>
    <t>[3674]  Saint Lucia</t>
  </si>
  <si>
    <t>[3748]  Saint Pierre and Miquelon</t>
  </si>
  <si>
    <t>[3784]  Saint Vincent and the Grenadines</t>
  </si>
  <si>
    <t>[3791]  Samoa</t>
  </si>
  <si>
    <t>[3746]  San Marino</t>
  </si>
  <si>
    <t>[3751]  Sao Tome and Principe</t>
  </si>
  <si>
    <t>[3737]  Saudi Arabia</t>
  </si>
  <si>
    <t>[3740]  Senegal</t>
  </si>
  <si>
    <t>[3749]  Serbia</t>
  </si>
  <si>
    <t>[3738]  Serbia and Montenegro</t>
  </si>
  <si>
    <t>[3757]  Seychelles</t>
  </si>
  <si>
    <t>[3744]  Sierra Leone</t>
  </si>
  <si>
    <t>[3741]  Singapore</t>
  </si>
  <si>
    <t>[3753]  Slovakia</t>
  </si>
  <si>
    <t>[3754]  Slovenia</t>
  </si>
  <si>
    <t>[3743]  Solomon Islands</t>
  </si>
  <si>
    <t>[3747]  Somalia</t>
  </si>
  <si>
    <t>[3797]  South Africa</t>
  </si>
  <si>
    <t>[3750]  South Sudan, The Republic of</t>
  </si>
  <si>
    <t>[3615]  Spain</t>
  </si>
  <si>
    <t>[3676]  Sri Lanka</t>
  </si>
  <si>
    <t>[3739]  Sudan, The Republic of</t>
  </si>
  <si>
    <t>[3752]  Suriname</t>
  </si>
  <si>
    <t>[3756]  Swaziland</t>
  </si>
  <si>
    <t>[3755]  Sweden</t>
  </si>
  <si>
    <t>[3584]  Switzerland</t>
  </si>
  <si>
    <t>[3758]  Syrian Arab Republic</t>
  </si>
  <si>
    <t>[3773]  Taiwan, China</t>
  </si>
  <si>
    <t>[3763]  Tajikistan</t>
  </si>
  <si>
    <t>[3774]  Tanzania (Tanganyika)</t>
  </si>
  <si>
    <t>[3775]  Tanzania (Zanzibar)</t>
  </si>
  <si>
    <t>[3776]  Tanzania, United Republic of</t>
  </si>
  <si>
    <t>[3762]  Thailand</t>
  </si>
  <si>
    <t>[3766]  Timor-Leste</t>
  </si>
  <si>
    <t>[3761]  Togo</t>
  </si>
  <si>
    <t>[3764]  Tokelau</t>
  </si>
  <si>
    <t>[3767]  Tonga</t>
  </si>
  <si>
    <t>[3769]  Trinidad and Tobago</t>
  </si>
  <si>
    <t>[3770]  Tunisia</t>
  </si>
  <si>
    <t>[3771]  Türkiye</t>
  </si>
  <si>
    <t>[3765]  Turkmenistan</t>
  </si>
  <si>
    <t>[3759]  Turks and Caicos Islands</t>
  </si>
  <si>
    <t>[3772]  Tuvalu</t>
  </si>
  <si>
    <t>[3779]  USSR</t>
  </si>
  <si>
    <t>[3777]  Uganda</t>
  </si>
  <si>
    <t>[3778]  Ukraine</t>
  </si>
  <si>
    <t>[3555]  United Arab Emirates</t>
  </si>
  <si>
    <t>[3626]  United Kingdom</t>
  </si>
  <si>
    <t>[3781]  United States</t>
  </si>
  <si>
    <t>[3787]  Virgin Islands (US)</t>
  </si>
  <si>
    <t>[3780]  Uruguay</t>
  </si>
  <si>
    <t>[3783]  Uzbekistan</t>
  </si>
  <si>
    <t>[3789]  Vanuatu</t>
  </si>
  <si>
    <t>[3785]  Venezuela, Bolivarian Rep. of</t>
  </si>
  <si>
    <t>[3788]  Viet Nam</t>
  </si>
  <si>
    <t>[3790]  Wallis and Futuna Islands</t>
  </si>
  <si>
    <t>[3614]  Western Sahara</t>
  </si>
  <si>
    <t>[3795]  Yemen</t>
  </si>
  <si>
    <t>[3793]  Yemen, The former Arab Rep. of</t>
  </si>
  <si>
    <t>[3794]  Yemen, The former Democratic</t>
  </si>
  <si>
    <t>[3796]  Yugoslavia, The former Socialist Fed. Rep. of</t>
  </si>
  <si>
    <t>[3798]  Zambia</t>
  </si>
  <si>
    <t>[3799]  Zimbabwe</t>
  </si>
  <si>
    <t>[3587]  Commonwealth of Independent States</t>
  </si>
  <si>
    <t>[3619]  Europe</t>
  </si>
  <si>
    <t>[3782]  United States and Canada</t>
  </si>
  <si>
    <t>[3792]  Other countries</t>
  </si>
  <si>
    <t>[3249]  Total</t>
  </si>
  <si>
    <t>[3023]  Afghanistan</t>
  </si>
  <si>
    <t>[3026]  Albania</t>
  </si>
  <si>
    <t>[3088]  Algeria</t>
  </si>
  <si>
    <t>[3034]  American Samoa</t>
  </si>
  <si>
    <t>[3028]  Andorra</t>
  </si>
  <si>
    <t>[3024]  Angola</t>
  </si>
  <si>
    <t>[3025]  Anguilla</t>
  </si>
  <si>
    <t>[3035]  Antigua and Barbuda</t>
  </si>
  <si>
    <t>[3031]  Argentina</t>
  </si>
  <si>
    <t>[3032]  Armenia</t>
  </si>
  <si>
    <t>[3022]  Aruba</t>
  </si>
  <si>
    <t>[3036]  Australia</t>
  </si>
  <si>
    <t>[3037]  Austria</t>
  </si>
  <si>
    <t>[3038]  Azerbaijan</t>
  </si>
  <si>
    <t>[3047]  Bahamas</t>
  </si>
  <si>
    <t>[3046]  Bahrain</t>
  </si>
  <si>
    <t>[3044]  Bangladesh</t>
  </si>
  <si>
    <t>[3054]  Barbados</t>
  </si>
  <si>
    <t>[3049]  Belarus</t>
  </si>
  <si>
    <t>[3041]  Belgium</t>
  </si>
  <si>
    <t>[3050]  Belize</t>
  </si>
  <si>
    <t>[3042]  Benin</t>
  </si>
  <si>
    <t>[3051]  Bermuda</t>
  </si>
  <si>
    <t>[3056]  Bhutan</t>
  </si>
  <si>
    <t>[3052]  Bolivia</t>
  </si>
  <si>
    <t>[3048]  Bosnia and Herzegovina</t>
  </si>
  <si>
    <t>[3057]  Botswana</t>
  </si>
  <si>
    <t>[3053]  Brazil</t>
  </si>
  <si>
    <t>[3267]  British Virgin Islands</t>
  </si>
  <si>
    <t>[3055]  Brunei Darussalam</t>
  </si>
  <si>
    <t>[3045]  Bulgaria</t>
  </si>
  <si>
    <t>[3043]  Burkina Faso</t>
  </si>
  <si>
    <t>[3040]  Burundi</t>
  </si>
  <si>
    <t>[3143]  Cambodia</t>
  </si>
  <si>
    <t>[3066]  Cameroon</t>
  </si>
  <si>
    <t>[3059]  Canada</t>
  </si>
  <si>
    <t>[3072]  Cape Verde</t>
  </si>
  <si>
    <t>[3077]  Cayman Islands</t>
  </si>
  <si>
    <t>[3058]  Central African Republic</t>
  </si>
  <si>
    <t>[3241]  Chad</t>
  </si>
  <si>
    <t>[3060]  Channel Islands</t>
  </si>
  <si>
    <t>[3062]  Chile</t>
  </si>
  <si>
    <t>[3063]  China</t>
  </si>
  <si>
    <t>[3070]  Colombia</t>
  </si>
  <si>
    <t>[3071]  Comoros</t>
  </si>
  <si>
    <t>[3068]  Congo</t>
  </si>
  <si>
    <t>[3067]  Congo, Democratic Republic of the</t>
  </si>
  <si>
    <t>[3069]  Cook Islands</t>
  </si>
  <si>
    <t>[3073]  Costa Rica</t>
  </si>
  <si>
    <t>[3124]  Croatia</t>
  </si>
  <si>
    <t>[3075]  Cuba</t>
  </si>
  <si>
    <t>[3076]  Curaçao</t>
  </si>
  <si>
    <t>[3078]  Cyprus</t>
  </si>
  <si>
    <t>[3079]  Czech Republic</t>
  </si>
  <si>
    <t>[3074]  Czechoslovakia</t>
  </si>
  <si>
    <t>[3065]  Côte d'Ivoire</t>
  </si>
  <si>
    <t>[3086]  Denmark</t>
  </si>
  <si>
    <t>[3084]  Djibouti</t>
  </si>
  <si>
    <t>[3085]  Dominica</t>
  </si>
  <si>
    <t>[3087]  Dominican Republic</t>
  </si>
  <si>
    <t>[3089]  Ecuador</t>
  </si>
  <si>
    <t>[3090]  Egypt</t>
  </si>
  <si>
    <t>[3226]  El Salvador</t>
  </si>
  <si>
    <t>[3114]  Equatorial Guinea</t>
  </si>
  <si>
    <t>[3091]  Eritrea</t>
  </si>
  <si>
    <t>[3094]  Estonia</t>
  </si>
  <si>
    <t>[3096]  Ethiopia</t>
  </si>
  <si>
    <t>[3095]  Ethiopia (including Eritrea)</t>
  </si>
  <si>
    <t>[3103]  Faeroe Islands</t>
  </si>
  <si>
    <t>[3101]  Falkland Islands (Malvinas)</t>
  </si>
  <si>
    <t>[3100]  Fiji</t>
  </si>
  <si>
    <t>[3099]  Finland</t>
  </si>
  <si>
    <t>[3102]  France</t>
  </si>
  <si>
    <t>[3119]  French Guiana</t>
  </si>
  <si>
    <t>[3212]  French Polynesia</t>
  </si>
  <si>
    <t>[3104]  Gabon</t>
  </si>
  <si>
    <t>[3112]  Gambia</t>
  </si>
  <si>
    <t>[3106]  Georgia</t>
  </si>
  <si>
    <t>[3083]  Germany</t>
  </si>
  <si>
    <t>[3082]  Germany, 5 new Länder and Berlin (East)</t>
  </si>
  <si>
    <t>[3081]  Germany, Fed. Rep. of before 3.10.1990</t>
  </si>
  <si>
    <t>[3080]  Germany, The former German Dem. Rep.</t>
  </si>
  <si>
    <t>[3108]  Ghana</t>
  </si>
  <si>
    <t>[3109]  Gibraltar</t>
  </si>
  <si>
    <t>[3115]  Greece</t>
  </si>
  <si>
    <t>[3117]  Greenland</t>
  </si>
  <si>
    <t>[3116]  Grenada</t>
  </si>
  <si>
    <t>[3111]  Guadeloupe</t>
  </si>
  <si>
    <t>[3120]  Guam</t>
  </si>
  <si>
    <t>[3118]  Guatemala</t>
  </si>
  <si>
    <t>[3107]  Guernsey</t>
  </si>
  <si>
    <t>[3110]  Guinea</t>
  </si>
  <si>
    <t>[3113]  Guinea-Bissau</t>
  </si>
  <si>
    <t>[3121]  Guyana</t>
  </si>
  <si>
    <t>[3125]  Haiti</t>
  </si>
  <si>
    <t>[3123]  Honduras</t>
  </si>
  <si>
    <t>[3122]  Hong Kong, China</t>
  </si>
  <si>
    <t>[3126]  Hungary</t>
  </si>
  <si>
    <t>[3133]  Iceland</t>
  </si>
  <si>
    <t>[3129]  India</t>
  </si>
  <si>
    <t>[3127]  Indonesia</t>
  </si>
  <si>
    <t>[3131]  Iran, Islamic Rep. of</t>
  </si>
  <si>
    <t>[3132]  Iraq</t>
  </si>
  <si>
    <t>[3130]  Ireland</t>
  </si>
  <si>
    <t>[3128]  Isle of Man</t>
  </si>
  <si>
    <t>[3134]  Israel</t>
  </si>
  <si>
    <t>[3135]  Italy</t>
  </si>
  <si>
    <t>[3136]  Jamaica</t>
  </si>
  <si>
    <t>[3139]  Japan</t>
  </si>
  <si>
    <t>[3137]  Jersey</t>
  </si>
  <si>
    <t>[3138]  Jordan</t>
  </si>
  <si>
    <t>[3140]  Kazakhstan</t>
  </si>
  <si>
    <t>[3141]  Kenya</t>
  </si>
  <si>
    <t>[3144]  Kiribati</t>
  </si>
  <si>
    <t>[3208]  Korea, Dem. People's Rep. of</t>
  </si>
  <si>
    <t>[3146]  Korea, Republic of</t>
  </si>
  <si>
    <t>[3147]  Kosovo</t>
  </si>
  <si>
    <t>[3148]  Kuwait</t>
  </si>
  <si>
    <t>[3142]  Kyrgyzstan</t>
  </si>
  <si>
    <t>[3149]  Lao People's Dem. Rep.</t>
  </si>
  <si>
    <t>[3159]  Latvia</t>
  </si>
  <si>
    <t>[3150]  Lebanon</t>
  </si>
  <si>
    <t>[3156]  Lesotho</t>
  </si>
  <si>
    <t>[3151]  Liberia</t>
  </si>
  <si>
    <t>[3152]  Libyan Arab Jamahiriya</t>
  </si>
  <si>
    <t>[3154]  Liechtenstein</t>
  </si>
  <si>
    <t>[3157]  Lithuania</t>
  </si>
  <si>
    <t>[3158]  Luxembourg</t>
  </si>
  <si>
    <t>[3160]  Macau, China</t>
  </si>
  <si>
    <t>[3168]  Macedonia, The former Yugoslav Rep. of</t>
  </si>
  <si>
    <t>[3164]  Madagascar</t>
  </si>
  <si>
    <t>[3180]  Malawi</t>
  </si>
  <si>
    <t>[3184]  Malaysia</t>
  </si>
  <si>
    <t>[3181]  Malaysia: Peninsular Malaysia</t>
  </si>
  <si>
    <t>[3182]  Malaysia: Sabah</t>
  </si>
  <si>
    <t>[3183]  Malaysia: Sarawak</t>
  </si>
  <si>
    <t>[3165]  Maldives</t>
  </si>
  <si>
    <t>[3169]  Mali</t>
  </si>
  <si>
    <t>[3170]  Malta</t>
  </si>
  <si>
    <t>[3167]  Marshall Islands</t>
  </si>
  <si>
    <t>[3178]  Martinique</t>
  </si>
  <si>
    <t>[3176]  Mauritania</t>
  </si>
  <si>
    <t>[3179]  Mauritius</t>
  </si>
  <si>
    <t>[3166]  Mexico</t>
  </si>
  <si>
    <t>[3163]  Moldova, Republic of</t>
  </si>
  <si>
    <t>[3162]  Monaco</t>
  </si>
  <si>
    <t>[3173]  Mongolia</t>
  </si>
  <si>
    <t>[3172]  Montenegro</t>
  </si>
  <si>
    <t>[3177]  Montserrat</t>
  </si>
  <si>
    <t>[3161]  Morocco</t>
  </si>
  <si>
    <t>[3175]  Mozambique</t>
  </si>
  <si>
    <t>[3171]  Myanmar</t>
  </si>
  <si>
    <t>[3185]  Namibia</t>
  </si>
  <si>
    <t>[3195]  Nauru</t>
  </si>
  <si>
    <t>[3194]  Nepal</t>
  </si>
  <si>
    <t>[3192]  Netherlands</t>
  </si>
  <si>
    <t>[3029]  Netherlands Antilles</t>
  </si>
  <si>
    <t>[3186]  New Caledonia</t>
  </si>
  <si>
    <t>[3196]  New Zealand</t>
  </si>
  <si>
    <t>[3190]  Nicaragua</t>
  </si>
  <si>
    <t>[3187]  Niger</t>
  </si>
  <si>
    <t>[3189]  Nigeria</t>
  </si>
  <si>
    <t>[3191]  Niue</t>
  </si>
  <si>
    <t>[3188]  Norfolk Island</t>
  </si>
  <si>
    <t>[3174]  Northern Mariana Islands</t>
  </si>
  <si>
    <t>[3193]  Norway</t>
  </si>
  <si>
    <t>[3211]  West Bank and Gaza Strip</t>
  </si>
  <si>
    <t>[3198]  Oman</t>
  </si>
  <si>
    <t>[3200]  Pakistan</t>
  </si>
  <si>
    <t>[3204]  Palau</t>
  </si>
  <si>
    <t>[3201]  Panama</t>
  </si>
  <si>
    <t>[3205]  Papua New Guinea</t>
  </si>
  <si>
    <t>[3210]  Paraguay</t>
  </si>
  <si>
    <t>[3202]  Peru</t>
  </si>
  <si>
    <t>[3203]  Philippines</t>
  </si>
  <si>
    <t>[3206]  Poland</t>
  </si>
  <si>
    <t>[3209]  Portugal</t>
  </si>
  <si>
    <t>[3207]  Puerto Rico</t>
  </si>
  <si>
    <t>[3213]  Qatar</t>
  </si>
  <si>
    <t>[3215]  Romania</t>
  </si>
  <si>
    <t>[3216]  Russian Federation</t>
  </si>
  <si>
    <t>[3217]  Rwanda</t>
  </si>
  <si>
    <t>[3214]  Réunion</t>
  </si>
  <si>
    <t>[3223]  Saint Helena</t>
  </si>
  <si>
    <t>[3145]  Saint Kitts and Nevis</t>
  </si>
  <si>
    <t>[3153]  Saint Lucia</t>
  </si>
  <si>
    <t>[3229]  Saint Pierre and Miquelon</t>
  </si>
  <si>
    <t>[3265]  Saint Vincent and the Grenadines</t>
  </si>
  <si>
    <t>[3272]  Samoa</t>
  </si>
  <si>
    <t>[3227]  San Marino</t>
  </si>
  <si>
    <t>[3232]  Sao Tome and Principe</t>
  </si>
  <si>
    <t>[3218]  Saudi Arabia</t>
  </si>
  <si>
    <t>[3221]  Senegal</t>
  </si>
  <si>
    <t>[3230]  Serbia</t>
  </si>
  <si>
    <t>[3219]  Serbia and Montenegro</t>
  </si>
  <si>
    <t>[3238]  Seychelles</t>
  </si>
  <si>
    <t>[3225]  Sierra Leone</t>
  </si>
  <si>
    <t>[3222]  Singapore</t>
  </si>
  <si>
    <t>[3234]  Slovakia</t>
  </si>
  <si>
    <t>[3235]  Slovenia</t>
  </si>
  <si>
    <t>[3224]  Solomon Islands</t>
  </si>
  <si>
    <t>[3228]  Somalia</t>
  </si>
  <si>
    <t>[3279]  South Africa</t>
  </si>
  <si>
    <t>[3231]  South Sudan, The Republic of</t>
  </si>
  <si>
    <t>[3093]  Spain</t>
  </si>
  <si>
    <t>[3155]  Sri Lanka</t>
  </si>
  <si>
    <t>[3220]  Sudan, The Republic of</t>
  </si>
  <si>
    <t>[3233]  Suriname</t>
  </si>
  <si>
    <t>[3237]  Swaziland</t>
  </si>
  <si>
    <t>[3236]  Sweden</t>
  </si>
  <si>
    <t>[3061]  Switzerland</t>
  </si>
  <si>
    <t>[3239]  Syrian Arab Republic</t>
  </si>
  <si>
    <t>[3254]  Taiwan, China</t>
  </si>
  <si>
    <t>[3244]  Tajikistan</t>
  </si>
  <si>
    <t>[3255]  Tanzania (Tanganyika)</t>
  </si>
  <si>
    <t>[3256]  Tanzania (Zanzibar)</t>
  </si>
  <si>
    <t>[3257]  Tanzania, United Republic of</t>
  </si>
  <si>
    <t>[3243]  Thailand</t>
  </si>
  <si>
    <t>[3247]  Timor-Leste</t>
  </si>
  <si>
    <t>[3242]  Togo</t>
  </si>
  <si>
    <t>[3245]  Tokelau</t>
  </si>
  <si>
    <t>[3248]  Tonga</t>
  </si>
  <si>
    <t>[3250]  Trinidad and Tobago</t>
  </si>
  <si>
    <t>[3251]  Tunisia</t>
  </si>
  <si>
    <t>[3252]  Türkiye</t>
  </si>
  <si>
    <t>[3246]  Turkmenistan</t>
  </si>
  <si>
    <t>[3240]  Turks and Caicos Islands</t>
  </si>
  <si>
    <t>[3253]  Tuvalu</t>
  </si>
  <si>
    <t>[3260]  USSR</t>
  </si>
  <si>
    <t>[3258]  Uganda</t>
  </si>
  <si>
    <t>[3259]  Ukraine</t>
  </si>
  <si>
    <t>[3030]  United Arab Emirates</t>
  </si>
  <si>
    <t>[3105]  United Kingdom</t>
  </si>
  <si>
    <t>[3262]  United States</t>
  </si>
  <si>
    <t>[3263]  United States and Canada</t>
  </si>
  <si>
    <t>[3268]  Virgin Islands (US)</t>
  </si>
  <si>
    <t>[3261]  Uruguay</t>
  </si>
  <si>
    <t>[3264]  Uzbekistan</t>
  </si>
  <si>
    <t>[3270]  Vanuatu</t>
  </si>
  <si>
    <t>[3266]  Venezuela, Bolivarian Rep. of</t>
  </si>
  <si>
    <t>[3269]  Viet Nam</t>
  </si>
  <si>
    <t>[3271]  Wallis and Futuna Islands</t>
  </si>
  <si>
    <t>[3092]  Western Sahara</t>
  </si>
  <si>
    <t>[3277]  Yemen</t>
  </si>
  <si>
    <t>[3275]  Yemen, The former Arab Rep. of</t>
  </si>
  <si>
    <t>[3276]  Yemen, The former Democratic</t>
  </si>
  <si>
    <t>[3278]  Yugoslavia, The former Socialist Fed. Rep. of</t>
  </si>
  <si>
    <t>[3280]  Zambia</t>
  </si>
  <si>
    <t>[3281]  Zimbabwe</t>
  </si>
  <si>
    <t>[3033]  Asia</t>
  </si>
  <si>
    <t>[3039]  Baltics</t>
  </si>
  <si>
    <t>[3064]  Commonwealth of Independent States</t>
  </si>
  <si>
    <t>[3098]  Continental Europe</t>
  </si>
  <si>
    <t>[3097]  Europe</t>
  </si>
  <si>
    <t>[3027]  North America</t>
  </si>
  <si>
    <t>[3197]  Oceania</t>
  </si>
  <si>
    <t>[3199]  Pacific Islands</t>
  </si>
  <si>
    <t>[3274]  Rest of Asia</t>
  </si>
  <si>
    <t>[3273]  Other countries</t>
  </si>
  <si>
    <t>[4025]  Total</t>
  </si>
  <si>
    <t>[3801]  Afghanistan</t>
  </si>
  <si>
    <t>[3804]  Albania</t>
  </si>
  <si>
    <t>[3863]  Algeria</t>
  </si>
  <si>
    <t>[3811]  American Samoa</t>
  </si>
  <si>
    <t>[3805]  Andorra</t>
  </si>
  <si>
    <t>[3802]  Angola</t>
  </si>
  <si>
    <t>[3803]  Anguilla</t>
  </si>
  <si>
    <t>[3812]  Antigua and Barbuda</t>
  </si>
  <si>
    <t>[3808]  Argentina</t>
  </si>
  <si>
    <t>[3809]  Armenia</t>
  </si>
  <si>
    <t>[3800]  Aruba</t>
  </si>
  <si>
    <t>[3813]  Australia</t>
  </si>
  <si>
    <t>[3814]  Austria</t>
  </si>
  <si>
    <t>[3815]  Azerbaijan</t>
  </si>
  <si>
    <t>[3823]  Bahamas</t>
  </si>
  <si>
    <t>[3822]  Bahrain</t>
  </si>
  <si>
    <t>[3820]  Bangladesh</t>
  </si>
  <si>
    <t>[3830]  Barbados</t>
  </si>
  <si>
    <t>[3825]  Belarus</t>
  </si>
  <si>
    <t>[3817]  Belgium</t>
  </si>
  <si>
    <t>[3826]  Belize</t>
  </si>
  <si>
    <t>[3818]  Benin</t>
  </si>
  <si>
    <t>[3827]  Bermuda</t>
  </si>
  <si>
    <t>[3832]  Bhutan</t>
  </si>
  <si>
    <t>[3828]  Bolivia</t>
  </si>
  <si>
    <t>[3824]  Bosnia and Herzegovina</t>
  </si>
  <si>
    <t>[3833]  Botswana</t>
  </si>
  <si>
    <t>[3829]  Brazil</t>
  </si>
  <si>
    <t>[4043]  British Virgin Islands</t>
  </si>
  <si>
    <t>[3831]  Brunei Darussalam</t>
  </si>
  <si>
    <t>[3821]  Bulgaria</t>
  </si>
  <si>
    <t>[3819]  Burkina Faso</t>
  </si>
  <si>
    <t>[3816]  Burundi</t>
  </si>
  <si>
    <t>[3919]  Cambodia</t>
  </si>
  <si>
    <t>[3842]  Cameroon</t>
  </si>
  <si>
    <t>[3835]  Canada</t>
  </si>
  <si>
    <t>[3848]  Cape Verde</t>
  </si>
  <si>
    <t>[3852]  Cayman Islands</t>
  </si>
  <si>
    <t>[3834]  Central African Republic</t>
  </si>
  <si>
    <t>[4017]  Chad</t>
  </si>
  <si>
    <t>[3836]  Channel Islands</t>
  </si>
  <si>
    <t>[3838]  Chile</t>
  </si>
  <si>
    <t>[3839]  China</t>
  </si>
  <si>
    <t>[3846]  Colombia</t>
  </si>
  <si>
    <t>[3847]  Comoros</t>
  </si>
  <si>
    <t>[3844]  Congo</t>
  </si>
  <si>
    <t>[3843]  Congo, Democratic Republic of the</t>
  </si>
  <si>
    <t>[3845]  Cook Islands</t>
  </si>
  <si>
    <t>[3849]  Costa Rica</t>
  </si>
  <si>
    <t>[3900]  Croatia</t>
  </si>
  <si>
    <t>[3851]  Cuba</t>
  </si>
  <si>
    <t>[3853]  Cyprus</t>
  </si>
  <si>
    <t>[3854]  Czech Republic</t>
  </si>
  <si>
    <t>[3850]  Czechoslovakia</t>
  </si>
  <si>
    <t>[3841]  Côte d'Ivoire</t>
  </si>
  <si>
    <t>[3861]  Denmark</t>
  </si>
  <si>
    <t>[3859]  Djibouti</t>
  </si>
  <si>
    <t>[3860]  Dominica</t>
  </si>
  <si>
    <t>[3862]  Dominican Republic</t>
  </si>
  <si>
    <t>[3864]  Ecuador</t>
  </si>
  <si>
    <t>[3865]  Egypt</t>
  </si>
  <si>
    <t>[4002]  El Salvador</t>
  </si>
  <si>
    <t>[3890]  Equatorial Guinea</t>
  </si>
  <si>
    <t>[3866]  Eritrea</t>
  </si>
  <si>
    <t>[3869]  Estonia</t>
  </si>
  <si>
    <t>[3871]  Ethiopia</t>
  </si>
  <si>
    <t>[3870]  Ethiopia (including Eritrea)</t>
  </si>
  <si>
    <t>[3879]  Faeroe Islands</t>
  </si>
  <si>
    <t>[3877]  Falkland Islands (Malvinas)</t>
  </si>
  <si>
    <t>[3876]  Fiji</t>
  </si>
  <si>
    <t>[3875]  Finland</t>
  </si>
  <si>
    <t>[3878]  France</t>
  </si>
  <si>
    <t>[3895]  French Guiana</t>
  </si>
  <si>
    <t>[3987]  French Polynesia</t>
  </si>
  <si>
    <t>[3880]  Gabon</t>
  </si>
  <si>
    <t>[3888]  Gambia</t>
  </si>
  <si>
    <t>[3882]  Georgia</t>
  </si>
  <si>
    <t>[3858]  Germany</t>
  </si>
  <si>
    <t>[3857]  Germany, 5 new Länder and Berlin (East)</t>
  </si>
  <si>
    <t>[3856]  Germany, Fed. Rep. of before 3.10.1990</t>
  </si>
  <si>
    <t>[3855]  Germany, The former German Dem. Rep.</t>
  </si>
  <si>
    <t>[3884]  Ghana</t>
  </si>
  <si>
    <t>[3885]  Gibraltar</t>
  </si>
  <si>
    <t>[3891]  Greece</t>
  </si>
  <si>
    <t>[3893]  Greenland</t>
  </si>
  <si>
    <t>[3892]  Grenada</t>
  </si>
  <si>
    <t>[3887]  Guadeloupe</t>
  </si>
  <si>
    <t>[3896]  Guam</t>
  </si>
  <si>
    <t>[3894]  Guatemala</t>
  </si>
  <si>
    <t>[3883]  Guernsey</t>
  </si>
  <si>
    <t>[3886]  Guinea</t>
  </si>
  <si>
    <t>[3889]  Guinea-Bissau</t>
  </si>
  <si>
    <t>[3897]  Guyana</t>
  </si>
  <si>
    <t>[3901]  Haiti</t>
  </si>
  <si>
    <t>[3899]  Honduras</t>
  </si>
  <si>
    <t>[3898]  Hong Kong, China</t>
  </si>
  <si>
    <t>[3902]  Hungary</t>
  </si>
  <si>
    <t>[3909]  Iceland</t>
  </si>
  <si>
    <t>[3905]  India</t>
  </si>
  <si>
    <t>[3903]  Indonesia</t>
  </si>
  <si>
    <t>[3907]  Iran, Islamic Rep. of</t>
  </si>
  <si>
    <t>[3908]  Iraq</t>
  </si>
  <si>
    <t>[3906]  Ireland</t>
  </si>
  <si>
    <t>[3904]  Isle of Man</t>
  </si>
  <si>
    <t>[3910]  Israel</t>
  </si>
  <si>
    <t>[3911]  Italy</t>
  </si>
  <si>
    <t>[3912]  Jamaica</t>
  </si>
  <si>
    <t>[3915]  Japan</t>
  </si>
  <si>
    <t>[3913]  Jersey</t>
  </si>
  <si>
    <t>[3914]  Jordan</t>
  </si>
  <si>
    <t>[3916]  Kazakhstan</t>
  </si>
  <si>
    <t>[3917]  Kenya</t>
  </si>
  <si>
    <t>[3920]  Kiribati</t>
  </si>
  <si>
    <t>[3983]  Korea, Dem. People's Rep. of</t>
  </si>
  <si>
    <t>[3922]  Korea, Republic of</t>
  </si>
  <si>
    <t>[3923]  Kosovo</t>
  </si>
  <si>
    <t>[3924]  Kuwait</t>
  </si>
  <si>
    <t>[3918]  Kyrgyzstan</t>
  </si>
  <si>
    <t>[3925]  Lao People's Dem. Rep.</t>
  </si>
  <si>
    <t>[3935]  Latvia</t>
  </si>
  <si>
    <t>[3926]  Lebanon</t>
  </si>
  <si>
    <t>[3932]  Lesotho</t>
  </si>
  <si>
    <t>[3927]  Liberia</t>
  </si>
  <si>
    <t>[3928]  Libyan Arab Jamahiriya</t>
  </si>
  <si>
    <t>[3930]  Liechtenstein</t>
  </si>
  <si>
    <t>[3933]  Lithuania</t>
  </si>
  <si>
    <t>[3934]  Luxembourg</t>
  </si>
  <si>
    <t>[3936]  Macau, China</t>
  </si>
  <si>
    <t>[3945]  Macedonia, The former Yugoslav Rep. of</t>
  </si>
  <si>
    <t>[3940]  Madagascar</t>
  </si>
  <si>
    <t>[3957]  Malawi</t>
  </si>
  <si>
    <t>[3961]  Malaysia</t>
  </si>
  <si>
    <t>[3958]  Malaysia: Peninsular Malaysia</t>
  </si>
  <si>
    <t>[3959]  Malaysia: Sabah</t>
  </si>
  <si>
    <t>[3960]  Malaysia: Sarawak</t>
  </si>
  <si>
    <t>[3941]  Maldives</t>
  </si>
  <si>
    <t>[3946]  Mali</t>
  </si>
  <si>
    <t>[3947]  Malta</t>
  </si>
  <si>
    <t>[3944]  Marshall Islands</t>
  </si>
  <si>
    <t>[3955]  Martinique</t>
  </si>
  <si>
    <t>[3953]  Mauritania</t>
  </si>
  <si>
    <t>[3956]  Mauritius</t>
  </si>
  <si>
    <t>[3943]  Mexico</t>
  </si>
  <si>
    <t>[3939]  Moldova, Republic of</t>
  </si>
  <si>
    <t>[3938]  Monaco</t>
  </si>
  <si>
    <t>[3950]  Mongolia</t>
  </si>
  <si>
    <t>[3949]  Montenegro</t>
  </si>
  <si>
    <t>[3954]  Montserrat</t>
  </si>
  <si>
    <t>[3937]  Morocco</t>
  </si>
  <si>
    <t>[3952]  Mozambique</t>
  </si>
  <si>
    <t>[3948]  Myanmar</t>
  </si>
  <si>
    <t>[3962]  Namibia</t>
  </si>
  <si>
    <t>[3972]  Nauru</t>
  </si>
  <si>
    <t>[3971]  Nepal</t>
  </si>
  <si>
    <t>[3969]  Netherlands</t>
  </si>
  <si>
    <t>[3806]  Netherlands Antilles</t>
  </si>
  <si>
    <t>[3963]  New Caledonia</t>
  </si>
  <si>
    <t>[3973]  New Zealand</t>
  </si>
  <si>
    <t>[3967]  Nicaragua</t>
  </si>
  <si>
    <t>[3964]  Niger</t>
  </si>
  <si>
    <t>[3966]  Nigeria</t>
  </si>
  <si>
    <t>[3968]  Niue</t>
  </si>
  <si>
    <t>[3965]  Norfolk Island</t>
  </si>
  <si>
    <t>[3951]  Northern Mariana Islands</t>
  </si>
  <si>
    <t>[3970]  Norway</t>
  </si>
  <si>
    <t>[3986]  West Bank and Gaza Strip</t>
  </si>
  <si>
    <t>[3974]  Oman</t>
  </si>
  <si>
    <t>[3975]  Pakistan</t>
  </si>
  <si>
    <t>[3979]  Palau</t>
  </si>
  <si>
    <t>[3976]  Panama</t>
  </si>
  <si>
    <t>[3980]  Papua New Guinea</t>
  </si>
  <si>
    <t>[3985]  Paraguay</t>
  </si>
  <si>
    <t>[3977]  Peru</t>
  </si>
  <si>
    <t>[3978]  Philippines</t>
  </si>
  <si>
    <t>[3981]  Poland</t>
  </si>
  <si>
    <t>[3984]  Portugal</t>
  </si>
  <si>
    <t>[3982]  Puerto Rico</t>
  </si>
  <si>
    <t>[3988]  Qatar</t>
  </si>
  <si>
    <t>[3990]  Romania</t>
  </si>
  <si>
    <t>[3991]  Russian Federation</t>
  </si>
  <si>
    <t>[3992]  Rwanda</t>
  </si>
  <si>
    <t>[3989]  Réunion</t>
  </si>
  <si>
    <t>[3999]  Saint Helena</t>
  </si>
  <si>
    <t>[3921]  Saint Kitts and Nevis</t>
  </si>
  <si>
    <t>[3929]  Saint Lucia</t>
  </si>
  <si>
    <t>[4005]  Saint Pierre and Miquelon</t>
  </si>
  <si>
    <t>[4041]  Saint Vincent and the Grenadines</t>
  </si>
  <si>
    <t>[4048]  Samoa</t>
  </si>
  <si>
    <t>[4003]  San Marino</t>
  </si>
  <si>
    <t>[4008]  Sao Tome and Principe</t>
  </si>
  <si>
    <t>[3994]  Saudi Arabia</t>
  </si>
  <si>
    <t>[3997]  Senegal</t>
  </si>
  <si>
    <t>[4006]  Serbia</t>
  </si>
  <si>
    <t>[3995]  Serbia and Montenegro</t>
  </si>
  <si>
    <t>[4014]  Seychelles</t>
  </si>
  <si>
    <t>[4001]  Sierra Leone</t>
  </si>
  <si>
    <t>[3998]  Singapore</t>
  </si>
  <si>
    <t>[4010]  Slovakia</t>
  </si>
  <si>
    <t>[4011]  Slovenia</t>
  </si>
  <si>
    <t>[4000]  Solomon Islands</t>
  </si>
  <si>
    <t>[4004]  Somalia</t>
  </si>
  <si>
    <t>[4054]  South Africa</t>
  </si>
  <si>
    <t>[4007]  South Sudan, The Republic of</t>
  </si>
  <si>
    <t>[3868]  Spain</t>
  </si>
  <si>
    <t>[3931]  Sri Lanka</t>
  </si>
  <si>
    <t>[3996]  Sudan, The Republic of</t>
  </si>
  <si>
    <t>[4009]  Suriname</t>
  </si>
  <si>
    <t>[4013]  Swaziland</t>
  </si>
  <si>
    <t>[4012]  Sweden</t>
  </si>
  <si>
    <t>[3837]  Switzerland</t>
  </si>
  <si>
    <t>[4015]  Syrian Arab Republic</t>
  </si>
  <si>
    <t>[4030]  Taiwan, China</t>
  </si>
  <si>
    <t>[4020]  Tajikistan</t>
  </si>
  <si>
    <t>[4031]  Tanzania (Tanganyika)</t>
  </si>
  <si>
    <t>[4032]  Tanzania (Zanzibar)</t>
  </si>
  <si>
    <t>[4033]  Tanzania, United Republic of</t>
  </si>
  <si>
    <t>[4019]  Thailand</t>
  </si>
  <si>
    <t>[4023]  Timor-Leste</t>
  </si>
  <si>
    <t>[4018]  Togo</t>
  </si>
  <si>
    <t>[4021]  Tokelau</t>
  </si>
  <si>
    <t>[4024]  Tonga</t>
  </si>
  <si>
    <t>[4026]  Trinidad and Tobago</t>
  </si>
  <si>
    <t>[4027]  Tunisia</t>
  </si>
  <si>
    <t>[4028]  Türkiye</t>
  </si>
  <si>
    <t>[4022]  Turkmenistan</t>
  </si>
  <si>
    <t>[4016]  Turks and Caicos Islands</t>
  </si>
  <si>
    <t>[4029]  Tuvalu</t>
  </si>
  <si>
    <t>[4036]  USSR</t>
  </si>
  <si>
    <t>[4034]  Uganda</t>
  </si>
  <si>
    <t>[4035]  Ukraine</t>
  </si>
  <si>
    <t>[3807]  United Arab Emirates</t>
  </si>
  <si>
    <t>[3881]  United Kingdom</t>
  </si>
  <si>
    <t>[4038]  United States</t>
  </si>
  <si>
    <t>[4044]  Virgin Islands (US)</t>
  </si>
  <si>
    <t>[4037]  Uruguay</t>
  </si>
  <si>
    <t>[4040]  Uzbekistan</t>
  </si>
  <si>
    <t>[4046]  Vanuatu</t>
  </si>
  <si>
    <t>[4042]  Venezuela, Bolivarian Rep. of</t>
  </si>
  <si>
    <t>[4045]  Viet Nam</t>
  </si>
  <si>
    <t>[4047]  Wallis and Futuna Islands</t>
  </si>
  <si>
    <t>[3867]  Western Sahara</t>
  </si>
  <si>
    <t>[4052]  Yemen</t>
  </si>
  <si>
    <t>[4050]  Yemen, The former Arab Rep. of</t>
  </si>
  <si>
    <t>[4051]  Yemen, The former Democratic</t>
  </si>
  <si>
    <t>[4053]  Yugoslavia, The former Socialist Fed. Rep. of</t>
  </si>
  <si>
    <t>[4055]  Zambia</t>
  </si>
  <si>
    <t>[4056]  Zimbabwe</t>
  </si>
  <si>
    <t>[3810]  ASEAN</t>
  </si>
  <si>
    <t>[3840]  Commonwealth of Independent States</t>
  </si>
  <si>
    <t>[3872]  Europe</t>
  </si>
  <si>
    <t>[3874]  Europe, EU Member States</t>
  </si>
  <si>
    <t>[3873]  Europe, non-EU Member States</t>
  </si>
  <si>
    <t>[3942]  Middle East</t>
  </si>
  <si>
    <t>[3993]  SAARC</t>
  </si>
  <si>
    <t>[4039]  United States and Canada</t>
  </si>
  <si>
    <t>[4049]  Other countries</t>
  </si>
  <si>
    <t>[4059]  Total</t>
  </si>
  <si>
    <t>[4058]  Native-born</t>
  </si>
  <si>
    <t>[4057]  Foreign-born</t>
  </si>
  <si>
    <t>[4060]  Status unknown</t>
  </si>
  <si>
    <t>[4063]  Total</t>
  </si>
  <si>
    <t>[4061]  National citizens</t>
  </si>
  <si>
    <t>[4062]  Foreign citizens</t>
  </si>
  <si>
    <t>[4064]  Status unknown</t>
  </si>
  <si>
    <t>[4287]  Total</t>
  </si>
  <si>
    <t>[4069]  Afghanistan</t>
  </si>
  <si>
    <t>[4072]  Albania</t>
  </si>
  <si>
    <t>[4130]  Algeria</t>
  </si>
  <si>
    <t>[4080]  American Samoa</t>
  </si>
  <si>
    <t>[4074]  Andorra</t>
  </si>
  <si>
    <t>[4070]  Angola</t>
  </si>
  <si>
    <t>[4071]  Anguilla</t>
  </si>
  <si>
    <t>[4081]  Antigua and Barbuda</t>
  </si>
  <si>
    <t>[4077]  Argentina</t>
  </si>
  <si>
    <t>[4078]  Armenia</t>
  </si>
  <si>
    <t>[4068]  Aruba</t>
  </si>
  <si>
    <t>[4082]  Australia</t>
  </si>
  <si>
    <t>[4083]  Austria</t>
  </si>
  <si>
    <t>[4084]  Azerbaijan</t>
  </si>
  <si>
    <t>[4093]  Bahamas</t>
  </si>
  <si>
    <t>[4092]  Bahrain</t>
  </si>
  <si>
    <t>[4090]  Bangladesh</t>
  </si>
  <si>
    <t>[4100]  Barbados</t>
  </si>
  <si>
    <t>[4095]  Belarus</t>
  </si>
  <si>
    <t>[4087]  Belgium</t>
  </si>
  <si>
    <t>[4096]  Belize</t>
  </si>
  <si>
    <t>[4088]  Benin</t>
  </si>
  <si>
    <t>[4097]  Bermuda</t>
  </si>
  <si>
    <t>[4102]  Bhutan</t>
  </si>
  <si>
    <t>[4098]  Bolivia</t>
  </si>
  <si>
    <t>[4094]  Bosnia and Herzegovina</t>
  </si>
  <si>
    <t>[4103]  Botswana</t>
  </si>
  <si>
    <t>[4099]  Brazil</t>
  </si>
  <si>
    <t>[4302]  British Virgin Islands</t>
  </si>
  <si>
    <t>[4101]  Brunei Darussalam</t>
  </si>
  <si>
    <t>[4091]  Bulgaria</t>
  </si>
  <si>
    <t>[4089]  Burkina Faso</t>
  </si>
  <si>
    <t>[4086]  Burundi</t>
  </si>
  <si>
    <t>[4184]  Cambodia</t>
  </si>
  <si>
    <t>[4112]  Cameroon</t>
  </si>
  <si>
    <t>[4105]  Canada</t>
  </si>
  <si>
    <t>[4118]  Cape Verde</t>
  </si>
  <si>
    <t>[4122]  Cayman Islands</t>
  </si>
  <si>
    <t>[4104]  Central African Republic</t>
  </si>
  <si>
    <t>[4279]  Chad</t>
  </si>
  <si>
    <t>[4106]  Channel Islands</t>
  </si>
  <si>
    <t>[4108]  Chile</t>
  </si>
  <si>
    <t>[4109]  China</t>
  </si>
  <si>
    <t>[4116]  Colombia</t>
  </si>
  <si>
    <t>[4117]  Comoros</t>
  </si>
  <si>
    <t>[4114]  Congo</t>
  </si>
  <si>
    <t>[4113]  Congo, Democratic Republic of the</t>
  </si>
  <si>
    <t>[4115]  Cook Islands</t>
  </si>
  <si>
    <t>[4119]  Costa Rica</t>
  </si>
  <si>
    <t>[4165]  Croatia</t>
  </si>
  <si>
    <t>[4120]  Cuba</t>
  </si>
  <si>
    <t>[4121]  Curaçao</t>
  </si>
  <si>
    <t>[4123]  Cyprus</t>
  </si>
  <si>
    <t>[4124]  Czech Republic</t>
  </si>
  <si>
    <t>[4111]  Côte d'Ivoire</t>
  </si>
  <si>
    <t>[4128]  Denmark</t>
  </si>
  <si>
    <t>[4126]  Djibouti</t>
  </si>
  <si>
    <t>[4127]  Dominica</t>
  </si>
  <si>
    <t>[4129]  Dominican Republic</t>
  </si>
  <si>
    <t>[4131]  Ecuador</t>
  </si>
  <si>
    <t>[4132]  Egypt</t>
  </si>
  <si>
    <t>[4264]  El Salvador</t>
  </si>
  <si>
    <t>[4155]  Equatorial Guinea</t>
  </si>
  <si>
    <t>[4133]  Eritrea</t>
  </si>
  <si>
    <t>[4136]  Estonia</t>
  </si>
  <si>
    <t>[4137]  Ethiopia</t>
  </si>
  <si>
    <t>[4144]  Faeroe Islands</t>
  </si>
  <si>
    <t>[4142]  Falkland Islands (Malvinas)</t>
  </si>
  <si>
    <t>[4141]  Fiji</t>
  </si>
  <si>
    <t>[4140]  Finland</t>
  </si>
  <si>
    <t>[4143]  France</t>
  </si>
  <si>
    <t>[4160]  French Guiana</t>
  </si>
  <si>
    <t>[4250]  French Polynesia</t>
  </si>
  <si>
    <t>[4145]  Gabon</t>
  </si>
  <si>
    <t>[4153]  Gambia</t>
  </si>
  <si>
    <t>[4147]  Georgia</t>
  </si>
  <si>
    <t>[4125]  Germany</t>
  </si>
  <si>
    <t>[4149]  Ghana</t>
  </si>
  <si>
    <t>[4150]  Gibraltar</t>
  </si>
  <si>
    <t>[4156]  Greece</t>
  </si>
  <si>
    <t>[4158]  Greenland</t>
  </si>
  <si>
    <t>[4157]  Grenada</t>
  </si>
  <si>
    <t>[4152]  Guadeloupe</t>
  </si>
  <si>
    <t>[4161]  Guam</t>
  </si>
  <si>
    <t>[4159]  Guatemala</t>
  </si>
  <si>
    <t>[4148]  Guernsey</t>
  </si>
  <si>
    <t>[4151]  Guinea</t>
  </si>
  <si>
    <t>[4154]  Guinea-Bissau</t>
  </si>
  <si>
    <t>[4162]  Guyana</t>
  </si>
  <si>
    <t>[4166]  Haiti</t>
  </si>
  <si>
    <t>[4164]  Honduras</t>
  </si>
  <si>
    <t>[4163]  Hong Kong, China</t>
  </si>
  <si>
    <t>[4167]  Hungary</t>
  </si>
  <si>
    <t>[4174]  Iceland</t>
  </si>
  <si>
    <t>[4170]  India</t>
  </si>
  <si>
    <t>[4168]  Indonesia</t>
  </si>
  <si>
    <t>[4172]  Iran, Islamic Rep. of</t>
  </si>
  <si>
    <t>[4173]  Iraq</t>
  </si>
  <si>
    <t>[4171]  Ireland</t>
  </si>
  <si>
    <t>[4169]  Isle of Man</t>
  </si>
  <si>
    <t>[4175]  Israel</t>
  </si>
  <si>
    <t>[4176]  Italy</t>
  </si>
  <si>
    <t>[4177]  Jamaica</t>
  </si>
  <si>
    <t>[4180]  Japan</t>
  </si>
  <si>
    <t>[4178]  Jersey</t>
  </si>
  <si>
    <t>[4179]  Jordan</t>
  </si>
  <si>
    <t>[4181]  Kazakhstan</t>
  </si>
  <si>
    <t>[4182]  Kenya</t>
  </si>
  <si>
    <t>[4185]  Kiribati</t>
  </si>
  <si>
    <t>[4246]  Korea, Dem. People's Rep. of</t>
  </si>
  <si>
    <t>[4187]  Korea, Republic of</t>
  </si>
  <si>
    <t>[4188]  Kosovo</t>
  </si>
  <si>
    <t>[4189]  Kuwait</t>
  </si>
  <si>
    <t>[4183]  Kyrgyzstan</t>
  </si>
  <si>
    <t>[4190]  Lao People's Dem. Rep.</t>
  </si>
  <si>
    <t>[4200]  Latvia</t>
  </si>
  <si>
    <t>[4191]  Lebanon</t>
  </si>
  <si>
    <t>[4197]  Lesotho</t>
  </si>
  <si>
    <t>[4192]  Liberia</t>
  </si>
  <si>
    <t>[4193]  Libyan Arab Jamahiriya</t>
  </si>
  <si>
    <t>[4195]  Liechtenstein</t>
  </si>
  <si>
    <t>[4198]  Lithuania</t>
  </si>
  <si>
    <t>[4199]  Luxembourg</t>
  </si>
  <si>
    <t>[4201]  Macau, China</t>
  </si>
  <si>
    <t>[4209]  Macedonia, The former Yugoslav Rep. of</t>
  </si>
  <si>
    <t>[4205]  Madagascar</t>
  </si>
  <si>
    <t>[4221]  Malawi</t>
  </si>
  <si>
    <t>[4222]  Malaysia</t>
  </si>
  <si>
    <t>[4206]  Maldives</t>
  </si>
  <si>
    <t>[4210]  Mali</t>
  </si>
  <si>
    <t>[4211]  Malta</t>
  </si>
  <si>
    <t>[4208]  Marshall Islands</t>
  </si>
  <si>
    <t>[4219]  Martinique</t>
  </si>
  <si>
    <t>[4217]  Mauritania</t>
  </si>
  <si>
    <t>[4220]  Mauritius</t>
  </si>
  <si>
    <t>[4207]  Mexico</t>
  </si>
  <si>
    <t>[4204]  Moldova, Republic of</t>
  </si>
  <si>
    <t>[4203]  Monaco</t>
  </si>
  <si>
    <t>[4214]  Mongolia</t>
  </si>
  <si>
    <t>[4213]  Montenegro</t>
  </si>
  <si>
    <t>[4218]  Montserrat</t>
  </si>
  <si>
    <t>[4202]  Morocco</t>
  </si>
  <si>
    <t>[4216]  Mozambique</t>
  </si>
  <si>
    <t>[4212]  Myanmar</t>
  </si>
  <si>
    <t>[4223]  Namibia</t>
  </si>
  <si>
    <t>[4233]  Nauru</t>
  </si>
  <si>
    <t>[4232]  Nepal</t>
  </si>
  <si>
    <t>[4230]  Netherlands</t>
  </si>
  <si>
    <t>[4075]  Netherlands Antilles</t>
  </si>
  <si>
    <t>[4224]  New Caledonia</t>
  </si>
  <si>
    <t>[4234]  New Zealand</t>
  </si>
  <si>
    <t>[4228]  Nicaragua</t>
  </si>
  <si>
    <t>[4225]  Niger</t>
  </si>
  <si>
    <t>[4227]  Nigeria</t>
  </si>
  <si>
    <t>[4229]  Niue</t>
  </si>
  <si>
    <t>[4226]  Norfolk Island</t>
  </si>
  <si>
    <t>[4215]  Northern Mariana Islands</t>
  </si>
  <si>
    <t>[4231]  Norway</t>
  </si>
  <si>
    <t>[4249]  West Bank and Gaza Strip</t>
  </si>
  <si>
    <t>[4236]  Oman</t>
  </si>
  <si>
    <t>[4238]  Pakistan</t>
  </si>
  <si>
    <t>[4242]  Palau</t>
  </si>
  <si>
    <t>[4239]  Panama</t>
  </si>
  <si>
    <t>[4243]  Papua New Guinea</t>
  </si>
  <si>
    <t>[4248]  Paraguay</t>
  </si>
  <si>
    <t>[4240]  Peru</t>
  </si>
  <si>
    <t>[4241]  Philippines</t>
  </si>
  <si>
    <t>[4244]  Poland</t>
  </si>
  <si>
    <t>[4247]  Portugal</t>
  </si>
  <si>
    <t>[4245]  Puerto Rico</t>
  </si>
  <si>
    <t>[4251]  Qatar</t>
  </si>
  <si>
    <t>[4253]  Romania</t>
  </si>
  <si>
    <t>[4254]  Russian Federation</t>
  </si>
  <si>
    <t>[4255]  Rwanda</t>
  </si>
  <si>
    <t>[4252]  Réunion</t>
  </si>
  <si>
    <t>[4261]  Saint Helena</t>
  </si>
  <si>
    <t>[4186]  Saint Kitts and Nevis</t>
  </si>
  <si>
    <t>[4194]  Saint Lucia</t>
  </si>
  <si>
    <t>[4267]  Saint Pierre and Miquelon</t>
  </si>
  <si>
    <t>[4300]  Saint Vincent and the Grenadines</t>
  </si>
  <si>
    <t>[4307]  Samoa</t>
  </si>
  <si>
    <t>[4265]  San Marino</t>
  </si>
  <si>
    <t>[4270]  Sao Tome and Principe</t>
  </si>
  <si>
    <t>[4256]  Saudi Arabia</t>
  </si>
  <si>
    <t>[4259]  Senegal</t>
  </si>
  <si>
    <t>[4268]  Serbia</t>
  </si>
  <si>
    <t>[4257]  Serbia and Montenegro</t>
  </si>
  <si>
    <t>[4276]  Seychelles</t>
  </si>
  <si>
    <t>[4263]  Sierra Leone</t>
  </si>
  <si>
    <t>[4260]  Singapore</t>
  </si>
  <si>
    <t>[4272]  Slovakia</t>
  </si>
  <si>
    <t>[4273]  Slovenia</t>
  </si>
  <si>
    <t>[4262]  Solomon Islands</t>
  </si>
  <si>
    <t>[4266]  Somalia</t>
  </si>
  <si>
    <t>[4311]  South Africa</t>
  </si>
  <si>
    <t>[4269]  South Sudan, The Republic of</t>
  </si>
  <si>
    <t>[4135]  Spain</t>
  </si>
  <si>
    <t>[4196]  Sri Lanka</t>
  </si>
  <si>
    <t>[4258]  Sudan, The Republic of</t>
  </si>
  <si>
    <t>[4271]  Suriname</t>
  </si>
  <si>
    <t>[4275]  Swaziland</t>
  </si>
  <si>
    <t>[4274]  Sweden</t>
  </si>
  <si>
    <t>[4107]  Switzerland</t>
  </si>
  <si>
    <t>[4277]  Syrian Arab Republic</t>
  </si>
  <si>
    <t>[4292]  Taiwan, China</t>
  </si>
  <si>
    <t>[4282]  Tajikistan</t>
  </si>
  <si>
    <t>[4293]  Tanzania, United Republic of</t>
  </si>
  <si>
    <t>[4281]  Thailand</t>
  </si>
  <si>
    <t>[4285]  Timor-Leste</t>
  </si>
  <si>
    <t>[4280]  Togo</t>
  </si>
  <si>
    <t>[4283]  Tokelau</t>
  </si>
  <si>
    <t>[4286]  Tonga</t>
  </si>
  <si>
    <t>[4288]  Trinidad and Tobago</t>
  </si>
  <si>
    <t>[4289]  Tunisia</t>
  </si>
  <si>
    <t>[4290]  Türkiye</t>
  </si>
  <si>
    <t>[4284]  Turkmenistan</t>
  </si>
  <si>
    <t>[4278]  Turks and Caicos Islands</t>
  </si>
  <si>
    <t>[4291]  Tuvalu</t>
  </si>
  <si>
    <t>[4294]  Uganda</t>
  </si>
  <si>
    <t>[4295]  Ukraine</t>
  </si>
  <si>
    <t>[4076]  United Arab Emirates</t>
  </si>
  <si>
    <t>[4146]  United Kingdom</t>
  </si>
  <si>
    <t>[4297]  United States</t>
  </si>
  <si>
    <t>[4298]  United States and Canada</t>
  </si>
  <si>
    <t>[4303]  Virgin Islands (US)</t>
  </si>
  <si>
    <t>[4296]  Uruguay</t>
  </si>
  <si>
    <t>[4299]  Uzbekistan</t>
  </si>
  <si>
    <t>[4305]  Vanuatu</t>
  </si>
  <si>
    <t>[4301]  Venezuela, Bolivarian Rep. of</t>
  </si>
  <si>
    <t>[4304]  Viet Nam</t>
  </si>
  <si>
    <t>[4306]  Wallis and Futuna Islands</t>
  </si>
  <si>
    <t>[4134]  Western Sahara</t>
  </si>
  <si>
    <t>[4310]  Yemen</t>
  </si>
  <si>
    <t>[4312]  Zambia</t>
  </si>
  <si>
    <t>[4313]  Zimbabwe</t>
  </si>
  <si>
    <t>[4079]  Asia</t>
  </si>
  <si>
    <t>[4085]  Baltics</t>
  </si>
  <si>
    <t>[4110]  Commonwealth of Independent States</t>
  </si>
  <si>
    <t>[4139]  Continental Europe</t>
  </si>
  <si>
    <t>[4138]  Europe</t>
  </si>
  <si>
    <t>[4073]  North America</t>
  </si>
  <si>
    <t>[4235]  Oceania</t>
  </si>
  <si>
    <t>[4237]  Pacific Islands</t>
  </si>
  <si>
    <t>[4309]  Rest of Asia</t>
  </si>
  <si>
    <t>[4308]  Other countries</t>
  </si>
  <si>
    <t>[4533]  Total</t>
  </si>
  <si>
    <t>[4315]  Afghanistan</t>
  </si>
  <si>
    <t>[4318]  Albania</t>
  </si>
  <si>
    <t>[4376]  Algeria</t>
  </si>
  <si>
    <t>[4326]  American Samoa</t>
  </si>
  <si>
    <t>[4320]  Andorra</t>
  </si>
  <si>
    <t>[4316]  Angola</t>
  </si>
  <si>
    <t>[4317]  Anguilla</t>
  </si>
  <si>
    <t>[4327]  Antigua and Barbuda</t>
  </si>
  <si>
    <t>[4323]  Argentina</t>
  </si>
  <si>
    <t>[4324]  Armenia</t>
  </si>
  <si>
    <t>[4314]  Aruba</t>
  </si>
  <si>
    <t>[4328]  Australia</t>
  </si>
  <si>
    <t>[4329]  Austria</t>
  </si>
  <si>
    <t>[4330]  Azerbaijan</t>
  </si>
  <si>
    <t>[4339]  Bahamas</t>
  </si>
  <si>
    <t>[4338]  Bahrain</t>
  </si>
  <si>
    <t>[4336]  Bangladesh</t>
  </si>
  <si>
    <t>[4346]  Barbados</t>
  </si>
  <si>
    <t>[4341]  Belarus</t>
  </si>
  <si>
    <t>[4333]  Belgium</t>
  </si>
  <si>
    <t>[4342]  Belize</t>
  </si>
  <si>
    <t>[4334]  Benin</t>
  </si>
  <si>
    <t>[4343]  Bermuda</t>
  </si>
  <si>
    <t>[4348]  Bhutan</t>
  </si>
  <si>
    <t>[4344]  Bolivia</t>
  </si>
  <si>
    <t>[4340]  Bosnia and Herzegovina</t>
  </si>
  <si>
    <t>[4349]  Botswana</t>
  </si>
  <si>
    <t>[4345]  Brazil</t>
  </si>
  <si>
    <t>[4548]  British Virgin Islands</t>
  </si>
  <si>
    <t>[4347]  Brunei Darussalam</t>
  </si>
  <si>
    <t>[4337]  Bulgaria</t>
  </si>
  <si>
    <t>[4335]  Burkina Faso</t>
  </si>
  <si>
    <t>[4332]  Burundi</t>
  </si>
  <si>
    <t>[4430]  Cambodia</t>
  </si>
  <si>
    <t>[4358]  Cameroon</t>
  </si>
  <si>
    <t>[4351]  Canada</t>
  </si>
  <si>
    <t>[4364]  Cape Verde</t>
  </si>
  <si>
    <t>[4368]  Cayman Islands</t>
  </si>
  <si>
    <t>[4350]  Central African Republic</t>
  </si>
  <si>
    <t>[4525]  Chad</t>
  </si>
  <si>
    <t>[4352]  Channel Islands</t>
  </si>
  <si>
    <t>[4354]  Chile</t>
  </si>
  <si>
    <t>[4355]  China</t>
  </si>
  <si>
    <t>[4362]  Colombia</t>
  </si>
  <si>
    <t>[4363]  Comoros</t>
  </si>
  <si>
    <t>[4360]  Congo</t>
  </si>
  <si>
    <t>[4359]  Congo, Democratic Republic of the</t>
  </si>
  <si>
    <t>[4361]  Cook Islands</t>
  </si>
  <si>
    <t>[4365]  Costa Rica</t>
  </si>
  <si>
    <t>[4411]  Croatia</t>
  </si>
  <si>
    <t>[4366]  Cuba</t>
  </si>
  <si>
    <t>[4367]  Curaçao</t>
  </si>
  <si>
    <t>[4369]  Cyprus</t>
  </si>
  <si>
    <t>[4370]  Czech Republic</t>
  </si>
  <si>
    <t>[4357]  Côte d'Ivoire</t>
  </si>
  <si>
    <t>[4374]  Denmark</t>
  </si>
  <si>
    <t>[4372]  Djibouti</t>
  </si>
  <si>
    <t>[4373]  Dominica</t>
  </si>
  <si>
    <t>[4375]  Dominican Republic</t>
  </si>
  <si>
    <t>[4377]  Ecuador</t>
  </si>
  <si>
    <t>[4378]  Egypt</t>
  </si>
  <si>
    <t>[4510]  El Salvador</t>
  </si>
  <si>
    <t>[4401]  Equatorial Guinea</t>
  </si>
  <si>
    <t>[4379]  Eritrea</t>
  </si>
  <si>
    <t>[4382]  Estonia</t>
  </si>
  <si>
    <t>[4383]  Ethiopia</t>
  </si>
  <si>
    <t>[4390]  Faeroe Islands</t>
  </si>
  <si>
    <t>[4388]  Falkland Islands, Malvinas</t>
  </si>
  <si>
    <t>[4387]  Fiji</t>
  </si>
  <si>
    <t>[4386]  Finland</t>
  </si>
  <si>
    <t>[4389]  France</t>
  </si>
  <si>
    <t>[4406]  French Guiana</t>
  </si>
  <si>
    <t>[4496]  French Polynesia</t>
  </si>
  <si>
    <t>[4391]  Gabon</t>
  </si>
  <si>
    <t>[4399]  Gambia</t>
  </si>
  <si>
    <t>[4393]  Georgia</t>
  </si>
  <si>
    <t>[4371]  Germany</t>
  </si>
  <si>
    <t>[4395]  Ghana</t>
  </si>
  <si>
    <t>[4396]  Gibraltar</t>
  </si>
  <si>
    <t>[4402]  Greece</t>
  </si>
  <si>
    <t>[4404]  Greenland</t>
  </si>
  <si>
    <t>[4403]  Grenada</t>
  </si>
  <si>
    <t>[4398]  Guadeloupe</t>
  </si>
  <si>
    <t>[4407]  Guam</t>
  </si>
  <si>
    <t>[4405]  Guatemala</t>
  </si>
  <si>
    <t>[4394]  Guernsey</t>
  </si>
  <si>
    <t>[4397]  Guinea</t>
  </si>
  <si>
    <t>[4400]  Guinea-Bissau</t>
  </si>
  <si>
    <t>[4408]  Guyana</t>
  </si>
  <si>
    <t>[4412]  Haiti</t>
  </si>
  <si>
    <t>[4410]  Honduras</t>
  </si>
  <si>
    <t>[4409]  Hong Kong, China</t>
  </si>
  <si>
    <t>[4413]  Hungary</t>
  </si>
  <si>
    <t>[4420]  Iceland</t>
  </si>
  <si>
    <t>[4416]  India</t>
  </si>
  <si>
    <t>[4414]  Indonesia</t>
  </si>
  <si>
    <t>[4418]  Iran, Islamic Rep. of</t>
  </si>
  <si>
    <t>[4419]  Iraq</t>
  </si>
  <si>
    <t>[4417]  Ireland</t>
  </si>
  <si>
    <t>[4415]  Isle of Man</t>
  </si>
  <si>
    <t>[4421]  Israel</t>
  </si>
  <si>
    <t>[4422]  Italy</t>
  </si>
  <si>
    <t>[4423]  Jamaica</t>
  </si>
  <si>
    <t>[4426]  Japan</t>
  </si>
  <si>
    <t>[4424]  Jersey</t>
  </si>
  <si>
    <t>[4425]  Jordan</t>
  </si>
  <si>
    <t>[4427]  Kazakhstan</t>
  </si>
  <si>
    <t>[4428]  Kenya</t>
  </si>
  <si>
    <t>[4431]  Kiribati</t>
  </si>
  <si>
    <t>[4492]  Korea, Dem. People's Rep. of</t>
  </si>
  <si>
    <t>[4433]  Korea, Republic of</t>
  </si>
  <si>
    <t>[4434]  Kosovo</t>
  </si>
  <si>
    <t>[4435]  Kuwait</t>
  </si>
  <si>
    <t>[4429]  Kyrgyzstan</t>
  </si>
  <si>
    <t>[4436]  Lao People's Dem. Rep.</t>
  </si>
  <si>
    <t>[4446]  Latvia</t>
  </si>
  <si>
    <t>[4437]  Lebanon</t>
  </si>
  <si>
    <t>[4443]  Lesotho</t>
  </si>
  <si>
    <t>[4438]  Liberia</t>
  </si>
  <si>
    <t>[4439]  Libyan Arab Jamahiriya</t>
  </si>
  <si>
    <t>[4441]  Liechtenstein</t>
  </si>
  <si>
    <t>[4444]  Lithuania</t>
  </si>
  <si>
    <t>[4445]  Luxembourg</t>
  </si>
  <si>
    <t>[4447]  Macau, China</t>
  </si>
  <si>
    <t>[4455]  Macedonia, The former Yugoslav Rep. of</t>
  </si>
  <si>
    <t>[4451]  Madagascar</t>
  </si>
  <si>
    <t>[4467]  Malawi</t>
  </si>
  <si>
    <t>[4468]  Malaysia</t>
  </si>
  <si>
    <t>[4452]  Maldives</t>
  </si>
  <si>
    <t>[4456]  Mali</t>
  </si>
  <si>
    <t>[4457]  Malta</t>
  </si>
  <si>
    <t>[4454]  Marshall Islands</t>
  </si>
  <si>
    <t>[4465]  Martinique</t>
  </si>
  <si>
    <t>[4463]  Mauritania</t>
  </si>
  <si>
    <t>[4466]  Mauritius</t>
  </si>
  <si>
    <t>[4453]  Mexico</t>
  </si>
  <si>
    <t>[4450]  Moldova, Republic of</t>
  </si>
  <si>
    <t>[4449]  Monaco</t>
  </si>
  <si>
    <t>[4460]  Mongolia</t>
  </si>
  <si>
    <t>[4459]  Montenegro</t>
  </si>
  <si>
    <t>[4464]  Montserrat</t>
  </si>
  <si>
    <t>[4448]  Morocco</t>
  </si>
  <si>
    <t>[4462]  Mozambique</t>
  </si>
  <si>
    <t>[4458]  Myanmar</t>
  </si>
  <si>
    <t>[4469]  Namibia</t>
  </si>
  <si>
    <t>[4479]  Nauru</t>
  </si>
  <si>
    <t>[4478]  Nepal</t>
  </si>
  <si>
    <t>[4476]  Netherlands</t>
  </si>
  <si>
    <t>[4321]  Netherlands Antilles</t>
  </si>
  <si>
    <t>[4470]  New Caledonia</t>
  </si>
  <si>
    <t>[4480]  New Zealand</t>
  </si>
  <si>
    <t>[4474]  Nicaragua</t>
  </si>
  <si>
    <t>[4471]  Niger</t>
  </si>
  <si>
    <t>[4473]  Nigeria</t>
  </si>
  <si>
    <t>[4475]  Niue</t>
  </si>
  <si>
    <t>[4472]  Norfolk Island</t>
  </si>
  <si>
    <t>[4461]  Northern Mariana Islands</t>
  </si>
  <si>
    <t>[4477]  Norway</t>
  </si>
  <si>
    <t>[4495]  West Bank and Gaza Strip</t>
  </si>
  <si>
    <t>[4482]  Oman</t>
  </si>
  <si>
    <t>[4484]  Pakistan</t>
  </si>
  <si>
    <t>[4488]  Palau</t>
  </si>
  <si>
    <t>[4485]  Panama</t>
  </si>
  <si>
    <t>[4489]  Papua New Guinea</t>
  </si>
  <si>
    <t>[4494]  Paraguay</t>
  </si>
  <si>
    <t>[4486]  Peru</t>
  </si>
  <si>
    <t>[4487]  Philippines</t>
  </si>
  <si>
    <t>[4490]  Poland</t>
  </si>
  <si>
    <t>[4493]  Portugal</t>
  </si>
  <si>
    <t>[4491]  Puerto Rico</t>
  </si>
  <si>
    <t>[4497]  Qatar</t>
  </si>
  <si>
    <t>[4499]  Romania</t>
  </si>
  <si>
    <t>[4500]  Russian Federation</t>
  </si>
  <si>
    <t>[4501]  Rwanda</t>
  </si>
  <si>
    <t>[4498]  Réunion</t>
  </si>
  <si>
    <t>[4507]  Saint Helena</t>
  </si>
  <si>
    <t>[4432]  Saint Kitts and Nevis</t>
  </si>
  <si>
    <t>[4440]  Saint Lucia</t>
  </si>
  <si>
    <t>[4513]  Saint Pierre and Miquelon</t>
  </si>
  <si>
    <t>[4546]  Saint Vincent and the Grenadines</t>
  </si>
  <si>
    <t>[4553]  Samoa</t>
  </si>
  <si>
    <t>[4511]  San Marino</t>
  </si>
  <si>
    <t>[4516]  Sao Tome and Principe</t>
  </si>
  <si>
    <t>[4502]  Saudi Arabia</t>
  </si>
  <si>
    <t>[4505]  Senegal</t>
  </si>
  <si>
    <t>[4514]  Serbia</t>
  </si>
  <si>
    <t>[4503]  Serbia and Montenegro</t>
  </si>
  <si>
    <t>[4522]  Seychelles</t>
  </si>
  <si>
    <t>[4509]  Sierra Leone</t>
  </si>
  <si>
    <t>[4506]  Singapore</t>
  </si>
  <si>
    <t>[4518]  Slovakia</t>
  </si>
  <si>
    <t>[4519]  Slovenia</t>
  </si>
  <si>
    <t>[4508]  Solomon Islands</t>
  </si>
  <si>
    <t>[4512]  Somalia</t>
  </si>
  <si>
    <t>[4557]  South Africa</t>
  </si>
  <si>
    <t>[4515]  South Sudan, The Republic of</t>
  </si>
  <si>
    <t>[4381]  Spain</t>
  </si>
  <si>
    <t>[4442]  Sri Lanka</t>
  </si>
  <si>
    <t>[4504]  Sudan, The Republic of</t>
  </si>
  <si>
    <t>[4517]  Suriname</t>
  </si>
  <si>
    <t>[4521]  Swaziland</t>
  </si>
  <si>
    <t>[4520]  Sweden</t>
  </si>
  <si>
    <t>[4353]  Switzerland</t>
  </si>
  <si>
    <t>[4523]  Syrian Arab Republic</t>
  </si>
  <si>
    <t>[4538]  Taiwan, China</t>
  </si>
  <si>
    <t>[4528]  Tajikistan</t>
  </si>
  <si>
    <t>[4539]  Tanzania, United Republic of</t>
  </si>
  <si>
    <t>[4527]  Thailand</t>
  </si>
  <si>
    <t>[4531]  Timor-Leste</t>
  </si>
  <si>
    <t>[4526]  Togo</t>
  </si>
  <si>
    <t>[4529]  Tokelau</t>
  </si>
  <si>
    <t>[4532]  Tonga</t>
  </si>
  <si>
    <t>[4534]  Trinidad and Tobago</t>
  </si>
  <si>
    <t>[4535]  Tunisia</t>
  </si>
  <si>
    <t>[4536]  Türkiye</t>
  </si>
  <si>
    <t>[4530]  Turkmenistan</t>
  </si>
  <si>
    <t>[4524]  Turks and Caicos Islands</t>
  </si>
  <si>
    <t>[4537]  Tuvalu</t>
  </si>
  <si>
    <t>[4540]  Uganda</t>
  </si>
  <si>
    <t>[4541]  Ukraine</t>
  </si>
  <si>
    <t>[4322]  United Arab Emirates</t>
  </si>
  <si>
    <t>[4392]  United Kingdom</t>
  </si>
  <si>
    <t>[4543]  United States</t>
  </si>
  <si>
    <t>[4544]  United States and Canada</t>
  </si>
  <si>
    <t>[4549]  Virgin Islands (US)</t>
  </si>
  <si>
    <t>[4542]  Uruguay</t>
  </si>
  <si>
    <t>[4545]  Uzbekistan</t>
  </si>
  <si>
    <t>[4551]  Vanuatu</t>
  </si>
  <si>
    <t>[4547]  Venezuela, Bolivarian Rep. of</t>
  </si>
  <si>
    <t>[4550]  Viet Nam</t>
  </si>
  <si>
    <t>[4552]  Wallis and Futuna Islands</t>
  </si>
  <si>
    <t>[4380]  Western Sahara</t>
  </si>
  <si>
    <t>[4556]  Yemen</t>
  </si>
  <si>
    <t>[4558]  Zambia</t>
  </si>
  <si>
    <t>[4559]  Zimbabwe</t>
  </si>
  <si>
    <t>[4325]  Asia</t>
  </si>
  <si>
    <t>[4331]  Baltics</t>
  </si>
  <si>
    <t>[4356]  Commonwealth of Independent States</t>
  </si>
  <si>
    <t>[4385]  Continental Europe</t>
  </si>
  <si>
    <t>[4384]  Europe</t>
  </si>
  <si>
    <t>[4319]  North America</t>
  </si>
  <si>
    <t>[4481]  Oceania</t>
  </si>
  <si>
    <t>[4483]  Pacific Islands</t>
  </si>
  <si>
    <t>[4555]  Rest of Asia</t>
  </si>
  <si>
    <t>[4554]  Other countries</t>
  </si>
  <si>
    <t>Yes</t>
  </si>
  <si>
    <t>No</t>
  </si>
  <si>
    <t>[2]        Labour force survey</t>
  </si>
  <si>
    <t>[3]        Household income/expenditure survey</t>
  </si>
  <si>
    <t>[4]        Other household survey</t>
  </si>
  <si>
    <t>[1]        Population census</t>
  </si>
  <si>
    <t>[5]        Economic or establishment census</t>
  </si>
  <si>
    <t>[6]        Establishment survey</t>
  </si>
  <si>
    <t>[9]        Insurance records</t>
  </si>
  <si>
    <t>[10]      Employment office records</t>
  </si>
  <si>
    <t>[11]      Collective agreements</t>
  </si>
  <si>
    <t>[12]      Labour inspectorate records</t>
  </si>
  <si>
    <t>[13]      Records of employers' organizations</t>
  </si>
  <si>
    <t>[14]      Records of workers' organizations</t>
  </si>
  <si>
    <t>[15]      Population register</t>
  </si>
  <si>
    <t>[16]      Establishment or business register</t>
  </si>
  <si>
    <t>[17]      Other administrative records and related sources</t>
  </si>
  <si>
    <t>[8]        Official estimate</t>
  </si>
  <si>
    <t>[18]      Consumer price survey</t>
  </si>
  <si>
    <t>[19]      National Accounts</t>
  </si>
  <si>
    <t>[20]      ILO estimate</t>
  </si>
  <si>
    <t>[69]      Repository</t>
  </si>
  <si>
    <t>[1]        Survey name (without year)</t>
  </si>
  <si>
    <t>[107]    Employment definition</t>
  </si>
  <si>
    <t>[53]      Temporary change in source</t>
  </si>
  <si>
    <t>[118]    Reference period for measuring volunteer work</t>
  </si>
  <si>
    <t>[123]    Institution producing the data</t>
  </si>
  <si>
    <t>[3]        Data reference period</t>
  </si>
  <si>
    <t>[4]        Geographical coverage</t>
  </si>
  <si>
    <t>[5]        Population coverage</t>
  </si>
  <si>
    <t>[120]    Resident population definition</t>
  </si>
  <si>
    <t>[7]        Institutional sector coverage</t>
  </si>
  <si>
    <t>[8]        Economic activity coverage</t>
  </si>
  <si>
    <t>[9]        Reference group coverage</t>
  </si>
  <si>
    <t>[6]        Establishment size coverage</t>
  </si>
  <si>
    <t>[10]      System of national accounts</t>
  </si>
  <si>
    <t>[12]      Age coverage - minimum age</t>
  </si>
  <si>
    <t>[13]      Age coverage - maximum age</t>
  </si>
  <si>
    <t>[15]      Unemployment definition</t>
  </si>
  <si>
    <t>[98]      Type of difficulties</t>
  </si>
  <si>
    <t>[99]      Level of difficulties</t>
  </si>
  <si>
    <t>[97]      Minimum duration of disability</t>
  </si>
  <si>
    <t>[71]      Time-related underemployment concept</t>
  </si>
  <si>
    <t>[14]      Threshold used to define time-related underemployment</t>
  </si>
  <si>
    <t>[90]      Type of minimum wage</t>
  </si>
  <si>
    <t>[16]      Labour cost concept</t>
  </si>
  <si>
    <t>[17]      Time unit</t>
  </si>
  <si>
    <t>[18]      Central tendency measure</t>
  </si>
  <si>
    <t>[19]      Value type</t>
  </si>
  <si>
    <t>[20]      Accounting concept</t>
  </si>
  <si>
    <t>[21]      Job coverage</t>
  </si>
  <si>
    <t>[22]      Working time arrangement coverage</t>
  </si>
  <si>
    <t>[100]    Coverage of temporary employees</t>
  </si>
  <si>
    <t>[83]      Part-time threshold</t>
  </si>
  <si>
    <t>[81]      Criteria used to define rural/urban areas</t>
  </si>
  <si>
    <t>[23]      Coverage of occupational injuries</t>
  </si>
  <si>
    <t>[24]      Type of cases of occupational injuries</t>
  </si>
  <si>
    <t>[26]      Labour dispute actions coverage</t>
  </si>
  <si>
    <t>[27]      Lower limit on coverage of strikes and lockouts</t>
  </si>
  <si>
    <t>[28]      Poverty threshold reporting unit</t>
  </si>
  <si>
    <t>[80]      Definition of migrants</t>
  </si>
  <si>
    <t>[29]      Income distribution measurement unit</t>
  </si>
  <si>
    <t>[30]      Poverty line method</t>
  </si>
  <si>
    <t>[31]      Income (or expenditure) components</t>
  </si>
  <si>
    <t>[32]      Absolute vs. Relative value of income distribution</t>
  </si>
  <si>
    <t>[33]      Reference period of trade union membership</t>
  </si>
  <si>
    <t>[34]      Reference period of collective bargaining coverage</t>
  </si>
  <si>
    <t>[35]      Measure of output</t>
  </si>
  <si>
    <t>[36]      Type of prices</t>
  </si>
  <si>
    <t>[54]      Components of earnings/wages</t>
  </si>
  <si>
    <t>[37]      Employment income components</t>
  </si>
  <si>
    <t>[45]      Base year for indexes</t>
  </si>
  <si>
    <t>[46]      Base year for weights</t>
  </si>
  <si>
    <t>[48]      Trade union membership coverage</t>
  </si>
  <si>
    <t>[49]      Collective bargaining coverage</t>
  </si>
  <si>
    <t>[58]      Working time concept</t>
  </si>
  <si>
    <t>[59]      Frequency</t>
  </si>
  <si>
    <t>[72]      Type of severity rate for strikes and lockouts</t>
  </si>
  <si>
    <t>[41]      Type of rate</t>
  </si>
  <si>
    <t>[38]      Time period for occurrence of death</t>
  </si>
  <si>
    <t>[39]      Minimum period of absence from work</t>
  </si>
  <si>
    <t>[40]      Definition of permanent incapacity</t>
  </si>
  <si>
    <t>[42]      Time unit for measuring time lost</t>
  </si>
  <si>
    <t>[44]      Workers involved</t>
  </si>
  <si>
    <t>[47]      Currency</t>
  </si>
  <si>
    <t>[124]    Currency</t>
  </si>
  <si>
    <t>[50]      Unit</t>
  </si>
  <si>
    <t>[84]      Informal employment definition</t>
  </si>
  <si>
    <t>[82]      Socio-economic vulnerability</t>
  </si>
  <si>
    <t>[56]      Break in series</t>
  </si>
  <si>
    <t>[57]      Remarks</t>
  </si>
  <si>
    <t>[60]      Nonstandard COICOP classification</t>
  </si>
  <si>
    <t>[61]      Nonstandard occupation</t>
  </si>
  <si>
    <t>[96]      Criteria used to define persons with disability</t>
  </si>
  <si>
    <t>[62]      Nonstandard age group</t>
  </si>
  <si>
    <t>[63]      Nonstandard status in employment group</t>
  </si>
  <si>
    <t>[64]      Nonstandard education level</t>
  </si>
  <si>
    <t>[65]      Nonstandard economic activity</t>
  </si>
  <si>
    <t>[78]      Rural / urban areas coverage definition</t>
  </si>
  <si>
    <t>[66]      Nonstandard duration of unemployment</t>
  </si>
  <si>
    <t>[70]      Nonstandard hours band</t>
  </si>
  <si>
    <t>[73]      Adjustments</t>
  </si>
  <si>
    <t>[74]      Type of primary source</t>
  </si>
  <si>
    <t>[75]      Data quality</t>
  </si>
  <si>
    <t>[105]    Nonstandard sector</t>
  </si>
  <si>
    <t>[121]    Nonstandard definition of disability</t>
  </si>
  <si>
    <t>[87]      Source of funding of maternity leave cash benefits</t>
  </si>
  <si>
    <t>[88]      Source of funding of paternity leave cash benefits</t>
  </si>
  <si>
    <t>[85]      Source of funding of parental leave cash benefits</t>
  </si>
  <si>
    <t>[89]      Entitlement to paid nursing breaks</t>
  </si>
  <si>
    <t>[86]      Nursing/childcare facilities at workplace (or childcare reimbursement)</t>
  </si>
  <si>
    <t>[93]      Workers in informal employment</t>
  </si>
  <si>
    <t>[92]      Informal employees</t>
  </si>
  <si>
    <t>[91]      Economic units in the informal sector</t>
  </si>
  <si>
    <t>[95]      Public sector coverage</t>
  </si>
  <si>
    <t>[122]    Social security coverage</t>
  </si>
  <si>
    <t>[68]      Name &amp; email of contact person</t>
  </si>
  <si>
    <t>[108]    ILO calculation</t>
  </si>
  <si>
    <t>Sources</t>
  </si>
  <si>
    <t>Instructions</t>
  </si>
  <si>
    <t>- Missing information, as indicated by three dots (…), must be completed.</t>
  </si>
  <si>
    <t>- Wherever possible, information has been pre-filled based on the latest ILOSTAT contents. Edit as needed.</t>
  </si>
  <si>
    <t>- If fields are not applicable for a particular source, these will disappear automatically or you may select 'Non applicable' from the drop-down menu.</t>
  </si>
  <si>
    <t>Survey name (without year)</t>
  </si>
  <si>
    <t>Type of source</t>
  </si>
  <si>
    <t>Employment definition</t>
  </si>
  <si>
    <t>Data reference period</t>
  </si>
  <si>
    <t>Geographical coverage</t>
  </si>
  <si>
    <t>Population coverage</t>
  </si>
  <si>
    <t>Institutional sector coverage</t>
  </si>
  <si>
    <t>Economic activity coverage</t>
  </si>
  <si>
    <t>Reference group coverage</t>
  </si>
  <si>
    <t>Establishment size coverage</t>
  </si>
  <si>
    <t>System of national accounts</t>
  </si>
  <si>
    <t>Name &amp; email of contact person</t>
  </si>
  <si>
    <t>Occupational injuries</t>
  </si>
  <si>
    <t>Notes related to the topic</t>
  </si>
  <si>
    <t>TARGET: Occupational injuries only, which comprise any personal injury, disease or death resulting from an occupational accident (i.e., excluding cases of occupational disease and cases of injury due to commuting accidents). A fatal occupational injury is an occupational injury leading to death within one year of the day of the occupational accident. Non-fatal occupational injuries imply lost work time, preferably of at least 1 day excluding the day of the accident.</t>
  </si>
  <si>
    <t>Coverage of occupational injuries</t>
  </si>
  <si>
    <t>Type of cases of occupational injuries</t>
  </si>
  <si>
    <t>[957]    Days lost due to cases of occupational injury with temporary incapacity for work by sex and migrant status (Days)</t>
  </si>
  <si>
    <t>TARGET: Number of calendar days during which those temporarily incapacitated were unable to work, excluding the day of the accident, up to a maximum of 1 year.</t>
  </si>
  <si>
    <t>Source</t>
  </si>
  <si>
    <t>Sex</t>
  </si>
  <si>
    <t>Migrant status</t>
  </si>
  <si>
    <t>Total</t>
  </si>
  <si>
    <t xml:space="preserve">Total </t>
  </si>
  <si>
    <t>Migrants</t>
  </si>
  <si>
    <t>Non migrants</t>
  </si>
  <si>
    <t>Male</t>
  </si>
  <si>
    <t xml:space="preserve">Male </t>
  </si>
  <si>
    <t>Female</t>
  </si>
  <si>
    <t xml:space="preserve">Female </t>
  </si>
  <si>
    <t>[952]    Days lost due to cases of occupational injury with temporary incapacity for work by economic activity (Days)</t>
  </si>
  <si>
    <t>TARGET: Number of calendar days during which those temporarily incapacitated were unable to work, excluding the day of the accident, up to a maximum of 1 year. Enter data for ISIC-Rev. 4. If such data are unreliable or not available, click on yellow ISIC-Rev. 4 cell to select another classification from the drop-down menu.</t>
  </si>
  <si>
    <t>[950]    Cases of fatal occupational injury by sex and migrant status (Cases)</t>
  </si>
  <si>
    <t>TIP: The time period for occurrence of death refers to the period of time from the day of the occupational accident used in the definition of fatal occupational injuries.</t>
  </si>
  <si>
    <t>[958]    Cases of fatal occupational injury by economic activity (Cases)</t>
  </si>
  <si>
    <t>TIP: Enter data for ISIC-Rev. 4. If such data are unreliable or not available, click on yellow ISIC-Rev. 4 cell to select another classification from the drop-down menu. The time period for occurrence of death refers to the period of time from the day of the occupational accident used in the definition of fatal occupational injuries.</t>
  </si>
  <si>
    <t>[954]    Cases of non-fatal occupational injury by sex and migrant status (Cases)</t>
  </si>
  <si>
    <t>[959]    Cases of non-fatal occupational injury by economic activity (Cases)</t>
  </si>
  <si>
    <t>TIP: Enter data for ISIC-Rev. 4. If such data are unreliable or not available, click on yellow ISIC-Rev. 4 cell to select another classification from the drop-down menu.</t>
  </si>
  <si>
    <t>[962]    Cases of non-fatal occupational injury by type of incapacity and economic activity (Cases)</t>
  </si>
  <si>
    <t>Type of incapacity</t>
  </si>
  <si>
    <t>Permanent incapacity</t>
  </si>
  <si>
    <t xml:space="preserve">Permanent incapacity </t>
  </si>
  <si>
    <t>Temporary incapacity</t>
  </si>
  <si>
    <t xml:space="preserve">Temporary incapacity </t>
  </si>
  <si>
    <t>[963]    Cases of non-fatal occupational injury by sex, type of incapacity and migrant status (Cases)</t>
  </si>
  <si>
    <t>[953]    Fatal occupational injuries per 100'000 workers by sex and migrant status (Rate)</t>
  </si>
  <si>
    <t>[956]    Fatal occupational injuries per 100'000 workers by economic activity (Rate)</t>
  </si>
  <si>
    <t>[951]    Non-fatal occupational injuries per 100'000 workers by sex and migrant status (Rate)</t>
  </si>
  <si>
    <t>[955]    Non-fatal occupational injuries per 100'000 workers by economic activity (Rate)</t>
  </si>
  <si>
    <t>[960]    Workers in the reference group by economic activity (Persons)</t>
  </si>
  <si>
    <t>TARGET: Number of workers in the establishments or selected economic activities covered by the notification system as set out in the relevant legislation/regulations. Enter data for ISIC-Rev. 4. If such data are unreliable or not available, click on yellow ISIC-Rev. 4 cell to select another classification from the drop-down menu.</t>
  </si>
  <si>
    <t>[961]    Workers in the reference group by sex and migrant status (Persons)</t>
  </si>
  <si>
    <t>Industrial and labour relations</t>
  </si>
  <si>
    <t>[165]    Trade union density rate of persons employed and employees by sex (Percentage)</t>
  </si>
  <si>
    <t>TARGET: Persons employed (i.e. employees and self-employed) and employees who currently belong to a trade union, as a percentage of the total number of persons employed or employees, respectively.</t>
  </si>
  <si>
    <t>Status in employment (Broad status)</t>
  </si>
  <si>
    <t>Total employment</t>
  </si>
  <si>
    <t xml:space="preserve">Total employment </t>
  </si>
  <si>
    <t>Employees</t>
  </si>
  <si>
    <t xml:space="preserve">Employees </t>
  </si>
  <si>
    <t>[171]    Collective bargaining coverage rate of persons employed and employees by sex (Percentage)</t>
  </si>
  <si>
    <t>TARGET: Persons employed (i.e. employees and self-employed) and employees covered by all collective agreements currently in force (including those concluded in previous years), including those covered by extension, as a percentage of the total number of persons employed or employees, respectively.</t>
  </si>
  <si>
    <t>[168]    Persons employed and employees covered by collective bargaining by sex (Persons)</t>
  </si>
  <si>
    <t>TARGET: Persons employed (i.e. employees and self-employed) and employees covered by all collective agreements currently in force (including those concluded in previous years), including those covered by extension.</t>
  </si>
  <si>
    <t>[162]    Trade union membership of persons employed and employees by sex (Persons)</t>
  </si>
  <si>
    <t>TARGET: Persons employed (i.e. employees and self-employed) and employees who currently belong to a trade union, which is defined as an independent workers' organization, constituted for the purpose of furthering and defending the interests of workers.</t>
  </si>
  <si>
    <t>[161]    Trade union membership by type of member (Persons)</t>
  </si>
  <si>
    <t>TARGET: Persons who currently belong to a trade union, which is defined as an independent workers' organization, constituted for the purpose of furthering and defending the interests of workers. Data should be provided by labour force status of the union members.</t>
  </si>
  <si>
    <t>Type</t>
  </si>
  <si>
    <t>Employed</t>
  </si>
  <si>
    <t>Employed : employees</t>
  </si>
  <si>
    <t>Employed : self-employed</t>
  </si>
  <si>
    <t>Unemployed</t>
  </si>
  <si>
    <t>Persons outside of labour force</t>
  </si>
  <si>
    <t>Strikes and lockouts</t>
  </si>
  <si>
    <t>TARGET: Strikes and lockouts, excluding secondary effects. If there is a lower limit on coverage (e.g., days or workers involved), it should be as low as possible. </t>
  </si>
  <si>
    <t>Labour dispute actions coverage</t>
  </si>
  <si>
    <t>Lower limit on coverage of strikes and lockouts</t>
  </si>
  <si>
    <t>[67]      Number of strikes and lockouts by economic activity (Cases)</t>
  </si>
  <si>
    <t>[69]      Days not worked due to strikes and lockouts by economic activity (Days)</t>
  </si>
  <si>
    <t>TARGET: Number of working days not worked as a result of strikes and lockouts. Enter data for ISIC-Rev. 4. If such data are unreliable or not available, click on yellow ISIC-Rev. 4 cell to select another classification from the drop-down menu.</t>
  </si>
  <si>
    <t>Time unit for measuring time lost</t>
  </si>
  <si>
    <t>[68]      Workers involved in strikes and lockouts by economic activity (Persons)</t>
  </si>
  <si>
    <t>TARGET: Number of workers implicated directly or indirectly at any time during a strike or lockout. Enter data for ISIC-Rev. 4. If such data are unreliable or not available, click on yellow ISIC-Rev. 4 cell to select another classification from the drop-down menu.</t>
  </si>
  <si>
    <t>Workers involved</t>
  </si>
  <si>
    <t>[70]      Days not worked per 1000 workers due to strikes and lockouts by economic activity (Rate)</t>
  </si>
  <si>
    <t>TARGET: Rate of working days not worked as a result of strikes and lockouts. Enter data for ISIC-Rev. 4. If such data are unreliable or not available, click on yellow ISIC-Rev. 4 cell to select another classification from the drop-down menu.</t>
  </si>
  <si>
    <t>Type of severity rate for strikes and lockouts</t>
  </si>
  <si>
    <t>Labour inspection</t>
  </si>
  <si>
    <t>[76]      Registered workplaces that could be selected for labour inspection (Workplaces)</t>
  </si>
  <si>
    <t>TARGET: All workplaces that are registered and could potentially be selected for labour inspection.</t>
  </si>
  <si>
    <t>Value</t>
  </si>
  <si>
    <t>[174]    Number of labour inspectors by sex (Persons)</t>
  </si>
  <si>
    <t>[78]      Number of labour inspection visits to workplaces during the year (Cases)</t>
  </si>
  <si>
    <t>TIP: Visits refer to the physical presence of a labour inspector in a workplace for the purpose of carrying out a labour inspection and which is duly documented.</t>
  </si>
  <si>
    <t>[120]    Labour inspection visits per inspector (Rate)</t>
  </si>
  <si>
    <t>Labour cost</t>
  </si>
  <si>
    <t>TARGET: Average nominal hourly labour costs per employee with coverage in all jobs of full-time and part-time workers. Costs are those incurred by the employer comprising remuneration for work performed, payments in respect of time paid for but not worked, bonuses and gratuities, employers’ social security expenditures, cost to the employer for vocational training, welfare services and miscellaneous items.</t>
  </si>
  <si>
    <t>Labour cost concept</t>
  </si>
  <si>
    <t>Time unit</t>
  </si>
  <si>
    <t>Central tendency measure</t>
  </si>
  <si>
    <t>Value type</t>
  </si>
  <si>
    <t>Accounting concept</t>
  </si>
  <si>
    <t>Job coverage</t>
  </si>
  <si>
    <t>Working time arrangement coverage</t>
  </si>
  <si>
    <t>Currency</t>
  </si>
  <si>
    <t>[56]      Mean nominal hourly labour cost per employee by economic activity (Local currency)</t>
  </si>
  <si>
    <t>Minimum wage</t>
  </si>
  <si>
    <t>[403]    Statutory nominal gross monthly minimum wage (Local currency)</t>
  </si>
  <si>
    <t>TARGET: Statutory nominal gross monthly earnings of employees as of December 31st. In cases where a national minimum wage is not mandated, use the minimum wage in place in the capital, the largest city (or region), or an average of the largest cities (or regions) in order to capture the minimum wage which affects the largest percentage of employees.</t>
  </si>
  <si>
    <t>Type of minimum wage</t>
  </si>
  <si>
    <t>Public sector employment</t>
  </si>
  <si>
    <t>These data were previously requested in the ILO/OECD Questionnaire on Statistics of Public Sector Employment, which was developed jointly by the ILO Department of Statistics (STATISTICS) and the OECD Directorate of Public Governance and Territorial Development (GOV). Data will continue to be shared between the ILO/STATISTICS and OECD/GOV. </t>
  </si>
  <si>
    <t>[965]    Public employment by sectors and sub-sectors of national accounts (Persons)</t>
  </si>
  <si>
    <t>TIP: Enter data in accordance with the definitions of the System of National Accounts. Social security funds should only be recorded separately as a sub-sector of general government if not included in Central and/or State and/or Local levels of government.</t>
  </si>
  <si>
    <t>Government level</t>
  </si>
  <si>
    <t>Total public sector</t>
  </si>
  <si>
    <t>General government</t>
  </si>
  <si>
    <t>General government - Central</t>
  </si>
  <si>
    <t>General government - Regional</t>
  </si>
  <si>
    <t>General government - Local</t>
  </si>
  <si>
    <t>General government - Social security</t>
  </si>
  <si>
    <t>Public corporations</t>
  </si>
  <si>
    <t>C1</t>
  </si>
  <si>
    <t>C2</t>
  </si>
  <si>
    <t>C3</t>
  </si>
  <si>
    <t>C4</t>
  </si>
  <si>
    <t>C5</t>
  </si>
  <si>
    <t>TOP</t>
  </si>
  <si>
    <t>COU</t>
  </si>
  <si>
    <t>EXERCISE</t>
  </si>
  <si>
    <t>SUR</t>
  </si>
  <si>
    <t>NTYSUR</t>
  </si>
  <si>
    <t>NTESUR</t>
  </si>
  <si>
    <t>SRC</t>
  </si>
  <si>
    <t>NTYSRC</t>
  </si>
  <si>
    <t>NTESRC</t>
  </si>
  <si>
    <t>Notes (optional)</t>
  </si>
  <si>
    <t>NTEFREE</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</si>
  <si>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</si>
  <si>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</si>
  <si>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</si>
  <si>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</si>
  <si>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</si>
  <si>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</si>
  <si>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</si>
  <si>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</si>
  <si>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</si>
  <si>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</si>
  <si>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</si>
  <si>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</si>
  <si>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</si>
  <si>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</si>
  <si>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</si>
  <si>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</si>
  <si>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</si>
  <si>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</si>
  <si>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</si>
  <si>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</si>
  <si>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</si>
  <si>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</si>
  <si>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</si>
  <si>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</si>
  <si>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</si>
  <si>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</si>
  <si>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</si>
  <si>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</si>
  <si>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</si>
  <si>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</si>
  <si>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</si>
  <si>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</si>
  <si>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</si>
  <si>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</si>
  <si>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</si>
  <si>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</si>
  <si>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</si>
  <si>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</si>
  <si>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</si>
  <si>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</si>
  <si>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</si>
  <si>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</si>
  <si>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</si>
  <si>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</si>
  <si>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</si>
  <si>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</si>
  <si>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</si>
  <si>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</si>
  <si>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</si>
  <si>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R51</t>
  </si>
  <si>
    <t>R52</t>
  </si>
  <si>
    <t>R53</t>
  </si>
  <si>
    <t>R54</t>
  </si>
  <si>
    <t>R55</t>
  </si>
  <si>
    <t>R56</t>
  </si>
  <si>
    <t>R57</t>
  </si>
  <si>
    <t>R58</t>
  </si>
  <si>
    <t>R59</t>
  </si>
  <si>
    <t>R60</t>
  </si>
  <si>
    <t>R61</t>
  </si>
  <si>
    <t>R62</t>
  </si>
  <si>
    <t>R63</t>
  </si>
  <si>
    <t>R64</t>
  </si>
  <si>
    <t>R65</t>
  </si>
  <si>
    <t>R66</t>
  </si>
  <si>
    <t>R67</t>
  </si>
  <si>
    <t>R68</t>
  </si>
  <si>
    <t>R69</t>
  </si>
  <si>
    <t>R70</t>
  </si>
  <si>
    <t>R71</t>
  </si>
  <si>
    <t>R72</t>
  </si>
  <si>
    <t>R73</t>
  </si>
  <si>
    <t>R74</t>
  </si>
  <si>
    <t>R75</t>
  </si>
  <si>
    <t>R76</t>
  </si>
  <si>
    <t>R77</t>
  </si>
  <si>
    <t>R78</t>
  </si>
  <si>
    <t>R79</t>
  </si>
  <si>
    <t>R80</t>
  </si>
  <si>
    <t>R81</t>
  </si>
  <si>
    <t>R82</t>
  </si>
  <si>
    <t>R83</t>
  </si>
  <si>
    <t>R84</t>
  </si>
  <si>
    <t>R85</t>
  </si>
  <si>
    <t>R86</t>
  </si>
  <si>
    <t>R87</t>
  </si>
  <si>
    <t>R88</t>
  </si>
  <si>
    <t>R89</t>
  </si>
  <si>
    <t>R90</t>
  </si>
  <si>
    <t>R91</t>
  </si>
  <si>
    <t>R92</t>
  </si>
  <si>
    <t>R93</t>
  </si>
  <si>
    <t>R94</t>
  </si>
  <si>
    <t>R95</t>
  </si>
  <si>
    <t>R96</t>
  </si>
  <si>
    <t>R97</t>
  </si>
  <si>
    <t>R98</t>
  </si>
  <si>
    <t>R99</t>
  </si>
  <si>
    <t>R100</t>
  </si>
  <si>
    <t>R101</t>
  </si>
  <si>
    <t>R102</t>
  </si>
  <si>
    <t>R103</t>
  </si>
  <si>
    <t>R104</t>
  </si>
  <si>
    <t>R105</t>
  </si>
  <si>
    <t>R106</t>
  </si>
  <si>
    <t>R107</t>
  </si>
  <si>
    <t>R108</t>
  </si>
  <si>
    <t>R109</t>
  </si>
  <si>
    <t>R110</t>
  </si>
  <si>
    <t>R111</t>
  </si>
  <si>
    <t>R112</t>
  </si>
  <si>
    <t>R113</t>
  </si>
  <si>
    <t>R114</t>
  </si>
  <si>
    <t>R115</t>
  </si>
  <si>
    <t>R116</t>
  </si>
  <si>
    <t>R117</t>
  </si>
  <si>
    <t>R118</t>
  </si>
  <si>
    <t>R119</t>
  </si>
  <si>
    <t>R120</t>
  </si>
  <si>
    <t>R121</t>
  </si>
  <si>
    <t>R122</t>
  </si>
  <si>
    <t>R123</t>
  </si>
  <si>
    <t>R124</t>
  </si>
  <si>
    <t>R125</t>
  </si>
  <si>
    <t>R126</t>
  </si>
  <si>
    <t>R127</t>
  </si>
  <si>
    <t>R128</t>
  </si>
  <si>
    <t>R129</t>
  </si>
  <si>
    <t>R130</t>
  </si>
  <si>
    <t>R131</t>
  </si>
  <si>
    <t>R132</t>
  </si>
  <si>
    <t>R133</t>
  </si>
  <si>
    <t>R134</t>
  </si>
  <si>
    <t>R135</t>
  </si>
  <si>
    <t>R136</t>
  </si>
  <si>
    <t>R137</t>
  </si>
  <si>
    <t>R138</t>
  </si>
  <si>
    <t>R139</t>
  </si>
  <si>
    <t>R140</t>
  </si>
  <si>
    <t>R141</t>
  </si>
  <si>
    <t>R142</t>
  </si>
  <si>
    <t>R143</t>
  </si>
  <si>
    <t>R144</t>
  </si>
  <si>
    <t>R145</t>
  </si>
  <si>
    <t>R146</t>
  </si>
  <si>
    <t>R147</t>
  </si>
  <si>
    <t>R148</t>
  </si>
  <si>
    <t>R149</t>
  </si>
  <si>
    <t>R150</t>
  </si>
  <si>
    <t>R151</t>
  </si>
  <si>
    <t>R152</t>
  </si>
  <si>
    <t>R153</t>
  </si>
  <si>
    <t>R154</t>
  </si>
  <si>
    <t>R155</t>
  </si>
  <si>
    <t>R156</t>
  </si>
  <si>
    <t>R157</t>
  </si>
  <si>
    <t>R158</t>
  </si>
  <si>
    <t>R159</t>
  </si>
  <si>
    <t>R160</t>
  </si>
  <si>
    <t>R161</t>
  </si>
  <si>
    <t>R162</t>
  </si>
  <si>
    <t>R163</t>
  </si>
  <si>
    <t>R164</t>
  </si>
  <si>
    <t>R165</t>
  </si>
  <si>
    <t>R166</t>
  </si>
  <si>
    <t>R167</t>
  </si>
  <si>
    <t>R168</t>
  </si>
  <si>
    <t>R169</t>
  </si>
  <si>
    <t>R170</t>
  </si>
  <si>
    <t>R171</t>
  </si>
  <si>
    <t>R172</t>
  </si>
  <si>
    <t>R173</t>
  </si>
  <si>
    <t>R174</t>
  </si>
  <si>
    <t>R175</t>
  </si>
  <si>
    <t>R176</t>
  </si>
  <si>
    <t>R177</t>
  </si>
  <si>
    <t>R178</t>
  </si>
  <si>
    <t>R179</t>
  </si>
  <si>
    <t>R180</t>
  </si>
  <si>
    <t>R181</t>
  </si>
  <si>
    <t>R182</t>
  </si>
  <si>
    <t>R183</t>
  </si>
  <si>
    <t>R184</t>
  </si>
  <si>
    <t>R185</t>
  </si>
  <si>
    <t>R186</t>
  </si>
  <si>
    <t>R187</t>
  </si>
  <si>
    <t>R188</t>
  </si>
  <si>
    <t>R189</t>
  </si>
  <si>
    <t>R190</t>
  </si>
  <si>
    <t>R191</t>
  </si>
  <si>
    <t>R192</t>
  </si>
  <si>
    <t>R193</t>
  </si>
  <si>
    <t>R194</t>
  </si>
  <si>
    <t>R195</t>
  </si>
  <si>
    <t>R196</t>
  </si>
  <si>
    <t>R197</t>
  </si>
  <si>
    <t>R198</t>
  </si>
  <si>
    <t>R199</t>
  </si>
  <si>
    <t>R200</t>
  </si>
  <si>
    <t>R201</t>
  </si>
  <si>
    <t>R202</t>
  </si>
  <si>
    <t>R203</t>
  </si>
  <si>
    <t>R204</t>
  </si>
  <si>
    <t>R205</t>
  </si>
  <si>
    <t>R206</t>
  </si>
  <si>
    <t>R207</t>
  </si>
  <si>
    <t>R208</t>
  </si>
  <si>
    <t>R209</t>
  </si>
  <si>
    <t>R210</t>
  </si>
  <si>
    <t>R211</t>
  </si>
  <si>
    <t>R212</t>
  </si>
  <si>
    <t>R213</t>
  </si>
  <si>
    <t>R214</t>
  </si>
  <si>
    <t>R215</t>
  </si>
  <si>
    <t>R216</t>
  </si>
  <si>
    <t>R217</t>
  </si>
  <si>
    <t>R218</t>
  </si>
  <si>
    <t>R219</t>
  </si>
  <si>
    <t>R220</t>
  </si>
  <si>
    <t>R221</t>
  </si>
  <si>
    <t>R222</t>
  </si>
  <si>
    <t>R223</t>
  </si>
  <si>
    <t>R224</t>
  </si>
  <si>
    <t>R225</t>
  </si>
  <si>
    <t>R226</t>
  </si>
  <si>
    <t>R227</t>
  </si>
  <si>
    <t>R228</t>
  </si>
  <si>
    <t>R229</t>
  </si>
  <si>
    <t>R230</t>
  </si>
  <si>
    <t>R231</t>
  </si>
  <si>
    <t>R232</t>
  </si>
  <si>
    <t>R233</t>
  </si>
  <si>
    <t>R234</t>
  </si>
  <si>
    <t>R235</t>
  </si>
  <si>
    <t>R236</t>
  </si>
  <si>
    <t>R237</t>
  </si>
  <si>
    <t>R238</t>
  </si>
  <si>
    <t>R239</t>
  </si>
  <si>
    <t>R240</t>
  </si>
  <si>
    <t>R241</t>
  </si>
  <si>
    <t>R242</t>
  </si>
  <si>
    <t>R243</t>
  </si>
  <si>
    <t>R244</t>
  </si>
  <si>
    <t>R245</t>
  </si>
  <si>
    <t>R246</t>
  </si>
  <si>
    <t>R247</t>
  </si>
  <si>
    <t>R248</t>
  </si>
  <si>
    <t>R249</t>
  </si>
  <si>
    <t>R250</t>
  </si>
  <si>
    <t>R251</t>
  </si>
  <si>
    <t>R252</t>
  </si>
  <si>
    <t>R253</t>
  </si>
  <si>
    <t>R254</t>
  </si>
  <si>
    <t>R255</t>
  </si>
  <si>
    <t>R256</t>
  </si>
  <si>
    <t>R257</t>
  </si>
  <si>
    <t>R258</t>
  </si>
  <si>
    <t>R259</t>
  </si>
  <si>
    <t>R260</t>
  </si>
  <si>
    <t>R261</t>
  </si>
  <si>
    <t>R262</t>
  </si>
  <si>
    <t>R263</t>
  </si>
  <si>
    <t>R264</t>
  </si>
  <si>
    <t>R265</t>
  </si>
  <si>
    <t>R266</t>
  </si>
  <si>
    <t>R267</t>
  </si>
  <si>
    <t>R268</t>
  </si>
  <si>
    <t>R269</t>
  </si>
  <si>
    <t>R270</t>
  </si>
  <si>
    <t>R271</t>
  </si>
  <si>
    <t>R272</t>
  </si>
  <si>
    <t>R273</t>
  </si>
  <si>
    <t>R274</t>
  </si>
  <si>
    <t>R275</t>
  </si>
  <si>
    <t>R276</t>
  </si>
  <si>
    <t>R277</t>
  </si>
  <si>
    <t>R278</t>
  </si>
  <si>
    <t>R279</t>
  </si>
  <si>
    <t>R280</t>
  </si>
  <si>
    <t>R281</t>
  </si>
  <si>
    <t>R282</t>
  </si>
  <si>
    <t>R283</t>
  </si>
  <si>
    <t>R284</t>
  </si>
  <si>
    <t>R285</t>
  </si>
  <si>
    <t>R286</t>
  </si>
  <si>
    <t>R287</t>
  </si>
  <si>
    <t>R288</t>
  </si>
  <si>
    <t>R289</t>
  </si>
  <si>
    <t>R290</t>
  </si>
  <si>
    <t>R291</t>
  </si>
  <si>
    <t>R292</t>
  </si>
  <si>
    <t>R293</t>
  </si>
  <si>
    <t>R294</t>
  </si>
  <si>
    <t>R295</t>
  </si>
  <si>
    <t>R296</t>
  </si>
  <si>
    <t>R297</t>
  </si>
  <si>
    <t>R298</t>
  </si>
  <si>
    <t>R299</t>
  </si>
  <si>
    <t>R300</t>
  </si>
  <si>
    <t>R301</t>
  </si>
  <si>
    <t>R302</t>
  </si>
  <si>
    <t>R303</t>
  </si>
  <si>
    <t>R304</t>
  </si>
  <si>
    <t>R305</t>
  </si>
  <si>
    <t>R306</t>
  </si>
  <si>
    <t>R307</t>
  </si>
  <si>
    <t>R308</t>
  </si>
  <si>
    <t>R309</t>
  </si>
  <si>
    <t>R310</t>
  </si>
  <si>
    <t>R311</t>
  </si>
  <si>
    <t>R312</t>
  </si>
  <si>
    <t>R313</t>
  </si>
  <si>
    <t>R314</t>
  </si>
  <si>
    <t>R315</t>
  </si>
  <si>
    <t>R316</t>
  </si>
  <si>
    <t>R317</t>
  </si>
  <si>
    <t>R318</t>
  </si>
  <si>
    <t>R319</t>
  </si>
  <si>
    <t>R320</t>
  </si>
  <si>
    <t>R321</t>
  </si>
  <si>
    <t>R322</t>
  </si>
  <si>
    <t>R323</t>
  </si>
  <si>
    <t>R324</t>
  </si>
  <si>
    <t>R325</t>
  </si>
  <si>
    <t>R326</t>
  </si>
  <si>
    <t>R327</t>
  </si>
  <si>
    <t>R328</t>
  </si>
  <si>
    <t>R329</t>
  </si>
  <si>
    <t>R330</t>
  </si>
  <si>
    <t>R331</t>
  </si>
  <si>
    <t>R332</t>
  </si>
  <si>
    <t>R333</t>
  </si>
  <si>
    <t>R334</t>
  </si>
  <si>
    <t>R335</t>
  </si>
  <si>
    <t>R336</t>
  </si>
  <si>
    <t>R337</t>
  </si>
  <si>
    <t>R338</t>
  </si>
  <si>
    <t>R339</t>
  </si>
  <si>
    <t>R340</t>
  </si>
  <si>
    <t>R341</t>
  </si>
  <si>
    <t>R342</t>
  </si>
  <si>
    <t>R343</t>
  </si>
  <si>
    <t>R344</t>
  </si>
  <si>
    <t>R345</t>
  </si>
  <si>
    <t>R346</t>
  </si>
  <si>
    <t>R347</t>
  </si>
  <si>
    <t>R348</t>
  </si>
  <si>
    <t>R349</t>
  </si>
  <si>
    <t>R350</t>
  </si>
  <si>
    <t>R351</t>
  </si>
  <si>
    <t>R352</t>
  </si>
  <si>
    <t>R353</t>
  </si>
  <si>
    <t>R354</t>
  </si>
  <si>
    <t>R355</t>
  </si>
  <si>
    <t>R356</t>
  </si>
  <si>
    <t>R357</t>
  </si>
  <si>
    <t>R358</t>
  </si>
  <si>
    <t>R359</t>
  </si>
  <si>
    <t>R360</t>
  </si>
  <si>
    <t>R361</t>
  </si>
  <si>
    <t>R362</t>
  </si>
  <si>
    <t>R363</t>
  </si>
  <si>
    <t>R364</t>
  </si>
  <si>
    <t>R365</t>
  </si>
  <si>
    <t>R366</t>
  </si>
  <si>
    <t>R367</t>
  </si>
  <si>
    <t>R368</t>
  </si>
  <si>
    <t>R369</t>
  </si>
  <si>
    <t>R370</t>
  </si>
  <si>
    <t>R371</t>
  </si>
  <si>
    <t>R372</t>
  </si>
  <si>
    <t>R373</t>
  </si>
  <si>
    <t>R374</t>
  </si>
  <si>
    <t>R375</t>
  </si>
  <si>
    <t>R376</t>
  </si>
  <si>
    <t>R377</t>
  </si>
  <si>
    <t>R378</t>
  </si>
  <si>
    <t>R379</t>
  </si>
  <si>
    <t>R380</t>
  </si>
  <si>
    <t>R381</t>
  </si>
  <si>
    <t>R382</t>
  </si>
  <si>
    <t>R383</t>
  </si>
  <si>
    <t>R384</t>
  </si>
  <si>
    <t>R385</t>
  </si>
  <si>
    <t>R386</t>
  </si>
  <si>
    <t>R387</t>
  </si>
  <si>
    <t>R388</t>
  </si>
  <si>
    <t>R389</t>
  </si>
  <si>
    <t>R390</t>
  </si>
  <si>
    <t>R391</t>
  </si>
  <si>
    <t>R392</t>
  </si>
  <si>
    <t>R393</t>
  </si>
  <si>
    <t>R394</t>
  </si>
  <si>
    <t>R395</t>
  </si>
  <si>
    <t>R396</t>
  </si>
  <si>
    <t>R397</t>
  </si>
  <si>
    <t>R398</t>
  </si>
  <si>
    <t>R399</t>
  </si>
  <si>
    <t>R400</t>
  </si>
  <si>
    <t>R401</t>
  </si>
  <si>
    <t>R402</t>
  </si>
  <si>
    <t>R403</t>
  </si>
  <si>
    <t>R404</t>
  </si>
  <si>
    <t>R405</t>
  </si>
  <si>
    <t>R406</t>
  </si>
  <si>
    <t>R407</t>
  </si>
  <si>
    <t>R408</t>
  </si>
  <si>
    <t>R409</t>
  </si>
  <si>
    <t>R410</t>
  </si>
  <si>
    <t>R411</t>
  </si>
  <si>
    <t>R412</t>
  </si>
  <si>
    <t>R413</t>
  </si>
  <si>
    <t>R414</t>
  </si>
  <si>
    <t>R415</t>
  </si>
  <si>
    <t>R416</t>
  </si>
  <si>
    <t>R417</t>
  </si>
  <si>
    <t>R418</t>
  </si>
  <si>
    <t>R419</t>
  </si>
  <si>
    <t>R420</t>
  </si>
  <si>
    <t>R421</t>
  </si>
  <si>
    <t>R422</t>
  </si>
  <si>
    <t>R423</t>
  </si>
  <si>
    <t>R424</t>
  </si>
  <si>
    <t>R425</t>
  </si>
  <si>
    <t>R426</t>
  </si>
  <si>
    <t>R427</t>
  </si>
  <si>
    <t>R428</t>
  </si>
  <si>
    <t>R429</t>
  </si>
  <si>
    <t>R430</t>
  </si>
  <si>
    <t>R431</t>
  </si>
  <si>
    <t>R432</t>
  </si>
  <si>
    <t>R433</t>
  </si>
  <si>
    <t>R434</t>
  </si>
  <si>
    <t>R435</t>
  </si>
  <si>
    <t>R436</t>
  </si>
  <si>
    <t>R437</t>
  </si>
  <si>
    <t>R438</t>
  </si>
  <si>
    <t>R439</t>
  </si>
  <si>
    <t>R440</t>
  </si>
  <si>
    <t>R441</t>
  </si>
  <si>
    <t>R442</t>
  </si>
  <si>
    <t>R443</t>
  </si>
  <si>
    <t>R444</t>
  </si>
  <si>
    <t>R445</t>
  </si>
  <si>
    <t>R446</t>
  </si>
  <si>
    <t>R447</t>
  </si>
  <si>
    <t>R448</t>
  </si>
  <si>
    <t>R449</t>
  </si>
  <si>
    <t>R450</t>
  </si>
  <si>
    <t>R451</t>
  </si>
  <si>
    <t>R452</t>
  </si>
  <si>
    <t>R453</t>
  </si>
  <si>
    <t>R454</t>
  </si>
  <si>
    <t>R455</t>
  </si>
  <si>
    <t>R456</t>
  </si>
  <si>
    <t>R457</t>
  </si>
  <si>
    <t>R458</t>
  </si>
  <si>
    <t>R459</t>
  </si>
  <si>
    <t>R460</t>
  </si>
  <si>
    <t>R461</t>
  </si>
  <si>
    <t>R462</t>
  </si>
  <si>
    <t>R463</t>
  </si>
  <si>
    <t>R464</t>
  </si>
  <si>
    <t>R465</t>
  </si>
  <si>
    <t>R466</t>
  </si>
  <si>
    <t>R467</t>
  </si>
  <si>
    <t>R468</t>
  </si>
  <si>
    <t>R469</t>
  </si>
  <si>
    <t>R470</t>
  </si>
  <si>
    <t>R471</t>
  </si>
  <si>
    <t>R472</t>
  </si>
  <si>
    <t>R473</t>
  </si>
  <si>
    <t>R474</t>
  </si>
  <si>
    <t>R475</t>
  </si>
  <si>
    <t>R476</t>
  </si>
  <si>
    <t>R477</t>
  </si>
  <si>
    <t>R478</t>
  </si>
  <si>
    <t>R479</t>
  </si>
  <si>
    <t>R480</t>
  </si>
  <si>
    <t>R481</t>
  </si>
  <si>
    <t>R482</t>
  </si>
  <si>
    <t>R483</t>
  </si>
  <si>
    <t>R484</t>
  </si>
  <si>
    <t>R485</t>
  </si>
  <si>
    <t>R486</t>
  </si>
  <si>
    <t>R487</t>
  </si>
  <si>
    <t>R488</t>
  </si>
  <si>
    <t>R489</t>
  </si>
  <si>
    <t>R490</t>
  </si>
  <si>
    <t>R491</t>
  </si>
  <si>
    <t>R492</t>
  </si>
  <si>
    <t>R493</t>
  </si>
  <si>
    <t>R494</t>
  </si>
  <si>
    <t>R495</t>
  </si>
  <si>
    <t>R496</t>
  </si>
  <si>
    <t>R497</t>
  </si>
  <si>
    <t>R498</t>
  </si>
  <si>
    <t>R499</t>
  </si>
  <si>
    <t>R500</t>
  </si>
  <si>
    <t>R501</t>
  </si>
  <si>
    <t>R502</t>
  </si>
  <si>
    <t>R503</t>
  </si>
  <si>
    <t>R504</t>
  </si>
  <si>
    <t>R505</t>
  </si>
  <si>
    <t>R506</t>
  </si>
  <si>
    <t>R507</t>
  </si>
  <si>
    <t>R508</t>
  </si>
  <si>
    <t>R509</t>
  </si>
  <si>
    <t>R510</t>
  </si>
  <si>
    <t>R511</t>
  </si>
  <si>
    <t>R512</t>
  </si>
  <si>
    <t>R513</t>
  </si>
  <si>
    <t>R***</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</si>
  <si>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</si>
  <si>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</si>
  <si>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</si>
  <si>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</si>
  <si>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</si>
  <si>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</si>
  <si>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</si>
  <si>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</si>
  <si>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</si>
  <si>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</si>
  <si>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</si>
  <si>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</si>
  <si>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</si>
  <si>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</si>
  <si>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</si>
  <si>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</si>
  <si>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</si>
  <si>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</si>
  <si>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</si>
  <si>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</si>
  <si>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</si>
  <si>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</si>
  <si>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</si>
  <si>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</si>
  <si>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</si>
  <si>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</si>
  <si>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</si>
  <si>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</si>
  <si>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</si>
  <si>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</si>
  <si>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</si>
  <si>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</si>
  <si>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</si>
  <si>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</si>
  <si>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</si>
  <si>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</si>
  <si>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</si>
  <si>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</si>
  <si>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</si>
  <si>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</si>
  <si>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</si>
  <si>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</si>
  <si>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</si>
  <si>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</si>
  <si>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</si>
  <si>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</si>
  <si>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</si>
  <si>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</si>
  <si>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</si>
  <si>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</si>
  <si>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</si>
  <si>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</si>
  <si>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</si>
  <si>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</si>
  <si>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</si>
  <si>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</si>
  <si>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</si>
  <si>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</si>
  <si>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</si>
  <si>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</si>
  <si>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</si>
  <si>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C67</t>
  </si>
  <si>
    <t>C68</t>
  </si>
  <si>
    <t>C69</t>
  </si>
  <si>
    <t>C70</t>
  </si>
  <si>
    <t>C71</t>
  </si>
  <si>
    <t>C72</t>
  </si>
  <si>
    <t>C73</t>
  </si>
  <si>
    <t>C74</t>
  </si>
  <si>
    <t>C75</t>
  </si>
  <si>
    <t>C76</t>
  </si>
  <si>
    <t>C77</t>
  </si>
  <si>
    <t>C78</t>
  </si>
  <si>
    <t>C79</t>
  </si>
  <si>
    <r>
      <t xml:space="preserve">TARGET: Incidence rate calculated as new cases of fatal injury during the calendar year per 100'000 workers in the reference group. The time period for occurrence of death refers to the period of time from the day of the occupational accident used in the definition of fatal occupational injuries. </t>
    </r>
    <r>
      <rPr>
        <b/>
        <sz val="9"/>
        <color indexed="8"/>
        <rFont val="Noto Sans"/>
        <family val="2"/>
      </rPr>
      <t>This table is related to SDG indicator 8.8.1.</t>
    </r>
  </si>
  <si>
    <r>
      <t xml:space="preserve">TARGET: Incidence rate calculated as new cases of fatal injury during the calendar year per 100'000 workers in the reference group. Enter data for ISIC-Rev. 4. If such data are unreliable or not available, click on yellow ISIC-Rev. 4 cell to select another classification from the drop-down menu. The time period for occurrence of death refers to the period of time from the day of the occupational accident used in the definition of fatal occupational injuries. </t>
    </r>
    <r>
      <rPr>
        <b/>
        <sz val="9"/>
        <color indexed="8"/>
        <rFont val="Noto Sans"/>
        <family val="2"/>
      </rPr>
      <t>This table is related to SDG indicator 8.8.1.</t>
    </r>
  </si>
  <si>
    <r>
      <t xml:space="preserve">TARGET: Incidence rate calculated as new cases of non-fatal injury during the calendar year per 100'000 workers in the reference group. </t>
    </r>
    <r>
      <rPr>
        <b/>
        <sz val="9"/>
        <color indexed="8"/>
        <rFont val="Noto Sans"/>
        <family val="2"/>
      </rPr>
      <t>This table is related to SDG indicator 8.8.1.</t>
    </r>
  </si>
  <si>
    <r>
      <t xml:space="preserve">TARGET: Incidence rate calculated as new cases of non-fatal injury during the calendar year per 100'000 workers in the reference group. Enter data for ISIC-Rev. 4. If such data are unreliable or not available, click on yellow ISIC-Rev. 4 cell to select another classification from the drop-down menu. </t>
    </r>
    <r>
      <rPr>
        <b/>
        <sz val="9"/>
        <color indexed="8"/>
        <rFont val="Noto Sans"/>
        <family val="2"/>
      </rPr>
      <t>This table is related to SDG indicator 8.8.1.</t>
    </r>
  </si>
  <si>
    <t>NTYTOP</t>
  </si>
  <si>
    <t>NTETOP</t>
  </si>
  <si>
    <t>IND</t>
  </si>
  <si>
    <t>QHEADER</t>
  </si>
  <si>
    <t>COMPLETE IF DATA WERE REVISED</t>
  </si>
  <si>
    <t>QROW</t>
  </si>
  <si>
    <t xml:space="preserve"> </t>
  </si>
  <si>
    <t>Economic activity (ISIC-Rev.4)</t>
  </si>
  <si>
    <t>Economic activity (Aggregate)</t>
  </si>
  <si>
    <t>Economic activity (ISIC-Rev.3.1)</t>
  </si>
  <si>
    <t>A. Agriculture; forestry and fishing</t>
  </si>
  <si>
    <t>Agriculture</t>
  </si>
  <si>
    <t>A. Agriculture, hunting and forestry</t>
  </si>
  <si>
    <t>B. Mining and quarrying</t>
  </si>
  <si>
    <t>Manufacturing</t>
  </si>
  <si>
    <t>B. Fishing</t>
  </si>
  <si>
    <t>C. Manufacturing</t>
  </si>
  <si>
    <t>Construction</t>
  </si>
  <si>
    <t>C. Mining and quarrying</t>
  </si>
  <si>
    <t>D. Electricity; gas, steam and air conditioning supply</t>
  </si>
  <si>
    <t>Mining and quarrying; Electricity, gas and water supply</t>
  </si>
  <si>
    <t>D. Manufacturing</t>
  </si>
  <si>
    <t>E. Water supply; sewerage, waste management and remediation activities</t>
  </si>
  <si>
    <t>Trade, Transportation, Accommodation and Food, and Business and Administrative Services</t>
  </si>
  <si>
    <t>E. Electricity, gas and water supply</t>
  </si>
  <si>
    <t>F. Construction</t>
  </si>
  <si>
    <t>Public Administration, Community, Social and other Services and Activities</t>
  </si>
  <si>
    <t>G. Wholesale and retail trade; repair of motor vehicles and motorcycles</t>
  </si>
  <si>
    <t>Not classified</t>
  </si>
  <si>
    <t>G. Wholesale and retail trade; repair of motor vehicles, motorcycles and personal and household goods</t>
  </si>
  <si>
    <t>H. Transportation and storage</t>
  </si>
  <si>
    <t>H. Hotels and restaurants</t>
  </si>
  <si>
    <t>.</t>
  </si>
  <si>
    <t>I. Accommodation and food service activities</t>
  </si>
  <si>
    <t>I. Transport, storage and communications</t>
  </si>
  <si>
    <t>J. Information and communication</t>
  </si>
  <si>
    <t>J. Financial intermediation</t>
  </si>
  <si>
    <t>K. Financial and insurance activities</t>
  </si>
  <si>
    <t>K. Real estate, renting and business activities</t>
  </si>
  <si>
    <t>L. Real estate activities</t>
  </si>
  <si>
    <t>L. Public administration and defence; compulsory social security</t>
  </si>
  <si>
    <t>M. Professional, scientific and technical activities</t>
  </si>
  <si>
    <t>M. Education</t>
  </si>
  <si>
    <t>N. Administrative and support service activities</t>
  </si>
  <si>
    <t>N. Health and social work</t>
  </si>
  <si>
    <t>O. Public administration and defence; compulsory social security</t>
  </si>
  <si>
    <t>O. Other community, social and personal service activities</t>
  </si>
  <si>
    <t>P. Education</t>
  </si>
  <si>
    <t>P. Activities of private households as employers and undifferentiated production activities of private households</t>
  </si>
  <si>
    <t>Q. Human health and social work activities</t>
  </si>
  <si>
    <t>Q. Extraterritorial organizations and bodies</t>
  </si>
  <si>
    <t>R. Arts, entertainment and recreation</t>
  </si>
  <si>
    <t>X. Not elsewhere classified</t>
  </si>
  <si>
    <t>S. Other service activities</t>
  </si>
  <si>
    <t>T. Activities of households as employers; undifferentiated goods- and services-producing activities of households for own use</t>
  </si>
  <si>
    <t>U. Activities of extraterritorial organizations and bodies</t>
  </si>
  <si>
    <t>Menu</t>
  </si>
  <si>
    <t>&gt;&gt; Sources</t>
  </si>
  <si>
    <t>&gt;&gt; [957]    Days lost due to cases of occupational injury with temporary incapacity for work by sex and migrant status (Days)</t>
  </si>
  <si>
    <t>&gt;&gt; [952]    Days lost due to cases of occupational injury with temporary incapacity for work by economic activity (Days)</t>
  </si>
  <si>
    <t>&gt;&gt; [950]    Cases of fatal occupational injury by sex and migrant status (Cases)</t>
  </si>
  <si>
    <t>&gt;&gt; [958]    Cases of fatal occupational injury by economic activity (Cases)</t>
  </si>
  <si>
    <t>&gt;&gt; [954]    Cases of non-fatal occupational injury by sex and migrant status (Cases)</t>
  </si>
  <si>
    <t>&gt;&gt; [959]    Cases of non-fatal occupational injury by economic activity (Cases)</t>
  </si>
  <si>
    <t>&gt;&gt; [962]    Cases of non-fatal occupational injury by type of incapacity and economic activity (Cases)</t>
  </si>
  <si>
    <t>&gt;&gt; [963]    Cases of non-fatal occupational injury by sex, type of incapacity and migrant status (Cases)</t>
  </si>
  <si>
    <t>&gt;&gt; [953]    Fatal occupational injuries per 100'000 workers by sex and migrant status (Rate)</t>
  </si>
  <si>
    <t>&gt;&gt; [956]    Fatal occupational injuries per 100'000 workers by economic activity (Rate)</t>
  </si>
  <si>
    <t>&gt;&gt; [951]    Non-fatal occupational injuries per 100'000 workers by sex and migrant status (Rate)</t>
  </si>
  <si>
    <t>&gt;&gt; [955]    Non-fatal occupational injuries per 100'000 workers by economic activity (Rate)</t>
  </si>
  <si>
    <t>&gt;&gt; [960]    Workers in the reference group by economic activity (Persons)</t>
  </si>
  <si>
    <t>&gt;&gt; [961]    Workers in the reference group by sex and migrant status (Persons)</t>
  </si>
  <si>
    <t>&gt;&gt; [165]    Trade union density rate of persons employed and employees by sex (Percentage)</t>
  </si>
  <si>
    <t>&gt;&gt; [171]    Collective bargaining coverage rate of persons employed and employees by sex (Percentage)</t>
  </si>
  <si>
    <t>&gt;&gt; [168]    Persons employed and employees covered by collective bargaining by sex (Persons)</t>
  </si>
  <si>
    <t>&gt;&gt; [162]    Trade union membership of persons employed and employees by sex (Persons)</t>
  </si>
  <si>
    <t>&gt;&gt; [161]    Trade union membership by type of member (Persons)</t>
  </si>
  <si>
    <t>NTYINDSRC</t>
  </si>
  <si>
    <t>NTEINDSRC</t>
  </si>
  <si>
    <t>&gt;&gt; [67]      Number of strikes and lockouts by economic activity (Cases)</t>
  </si>
  <si>
    <t>&gt;&gt; [69]      Days not worked due to strikes and lockouts by economic activity (Days)</t>
  </si>
  <si>
    <t>&gt;&gt; [68]      Workers involved in strikes and lockouts by economic activity (Persons)</t>
  </si>
  <si>
    <t>&gt;&gt; [70]      Days not worked per 1000 workers due to strikes and lockouts by economic activity (Rate)</t>
  </si>
  <si>
    <t>&gt;&gt; [76]      Registered workplaces that could be selected for labour inspection (Workplaces)</t>
  </si>
  <si>
    <t>&gt;&gt; [174]    Number of labour inspectors by sex (Persons)</t>
  </si>
  <si>
    <t>&gt;&gt; [78]      Number of labour inspection visits to workplaces during the year (Cases)</t>
  </si>
  <si>
    <t>&gt;&gt; [120]    Labour inspection visits per inspector (Rate)</t>
  </si>
  <si>
    <t>&gt;&gt; [56]      Mean nominal hourly labour cost per employee by economic activity (Local currency)</t>
  </si>
  <si>
    <t>&gt;&gt; [403]    Statutory nominal gross monthly minimum wage (Local currency)</t>
  </si>
  <si>
    <t>&gt;&gt; [965]    Public employment by sectors and sub-sectors of national accounts (Persons)</t>
  </si>
  <si>
    <t>Georgia</t>
  </si>
  <si>
    <r>
      <t xml:space="preserve">- Complete this sheet </t>
    </r>
    <r>
      <rPr>
        <u/>
        <sz val="9"/>
        <color indexed="8"/>
        <rFont val="Noto Sans"/>
      </rPr>
      <t>before</t>
    </r>
    <r>
      <rPr>
        <sz val="9"/>
        <color indexed="8"/>
        <rFont val="Noto Sans"/>
      </rPr>
      <t xml:space="preserve"> entering data.</t>
    </r>
  </si>
  <si>
    <r>
      <t xml:space="preserve">- Please submit data from the </t>
    </r>
    <r>
      <rPr>
        <b/>
        <sz val="9"/>
        <color indexed="8"/>
        <rFont val="Noto Sans"/>
      </rPr>
      <t>same survey and reference period as prior submissions</t>
    </r>
    <r>
      <rPr>
        <sz val="9"/>
        <color indexed="8"/>
        <rFont val="Noto Sans"/>
      </rPr>
      <t xml:space="preserve"> in order to provide consistent time series.</t>
    </r>
  </si>
  <si>
    <t>Wage Survey</t>
  </si>
  <si>
    <t>Estimates based on Annual Demographic Survey and Population Cencus</t>
  </si>
  <si>
    <t>[12]      January</t>
  </si>
  <si>
    <t>Administrative Records</t>
  </si>
  <si>
    <t>Labour legislation</t>
  </si>
  <si>
    <t>INTERNATIONAL LABOUR OFFICE</t>
  </si>
  <si>
    <t>DEPARTMENT OF STATISTICS</t>
  </si>
  <si>
    <t>https://ilostat-stars.ilo.org/</t>
  </si>
  <si>
    <r>
      <rPr>
        <sz val="9"/>
        <rFont val="Noto Sans"/>
        <family val="2"/>
      </rPr>
      <t xml:space="preserve">(1) Please read the </t>
    </r>
    <r>
      <rPr>
        <sz val="9"/>
        <color indexed="12"/>
        <rFont val="Noto Sans"/>
        <family val="2"/>
      </rPr>
      <t>Guide to reporting labour statistics to the ILO using the Excel questionnaire.</t>
    </r>
  </si>
  <si>
    <r>
      <t xml:space="preserve">(2) </t>
    </r>
    <r>
      <rPr>
        <b/>
        <sz val="9"/>
        <color indexed="8"/>
        <rFont val="Noto Sans"/>
        <family val="2"/>
      </rPr>
      <t xml:space="preserve">Complete the SOURCES sheet </t>
    </r>
    <r>
      <rPr>
        <b/>
        <u/>
        <sz val="9"/>
        <color indexed="8"/>
        <rFont val="Noto Sans"/>
        <family val="2"/>
      </rPr>
      <t>before</t>
    </r>
    <r>
      <rPr>
        <b/>
        <sz val="9"/>
        <color indexed="8"/>
        <rFont val="Noto Sans"/>
        <family val="2"/>
      </rPr>
      <t xml:space="preserve"> entering data. </t>
    </r>
  </si>
  <si>
    <t>(3) Go to each sheet, to enter data and associated metadata.</t>
  </si>
  <si>
    <t>TIPS:
- This workbook is protected. Only enter data and text in designated areas: yellow and gray cells within data tables and yellow fields for text.
- Dark yellow fields indicate drop-down menus, which must be used... Do NOT enter your own text, including for classifications...
- If you have your own national classification, select the closest option possible and add comments in the designated area below the table.
- Data are requested in units for persons (not thousands of persons).
- Omit the percentage symbol (%) when reporting rates. In general, symbols are NOT allowed.
- We do not request any distributions; refer to the explanations on the sheet and/or the guide for guidance on calculating rates.
- If you do not have the data requested, leave the table blank... do NOT include text in the table or elsewhere.</t>
  </si>
  <si>
    <r>
      <t xml:space="preserve">(4) Review the "Summary" section below. </t>
    </r>
    <r>
      <rPr>
        <b/>
        <sz val="9"/>
        <color indexed="8"/>
        <rFont val="Noto Sans"/>
        <family val="2"/>
      </rPr>
      <t>Please fix any issues identified (in red) and carefully review warnings (in yellow)</t>
    </r>
    <r>
      <rPr>
        <sz val="9"/>
        <color indexed="8"/>
        <rFont val="Noto Sans"/>
        <family val="2"/>
      </rPr>
      <t>. Comment boxes in the header row provide clarifications on what generates warnings and errors.</t>
    </r>
  </si>
  <si>
    <r>
      <t xml:space="preserve">(5) Upload the completed questionnaire by </t>
    </r>
    <r>
      <rPr>
        <b/>
        <sz val="9"/>
        <color indexed="10"/>
        <rFont val="Noto Sans"/>
        <family val="2"/>
      </rPr>
      <t>30 June 2025</t>
    </r>
    <r>
      <rPr>
        <sz val="9"/>
        <color indexed="8"/>
        <rFont val="Noto Sans"/>
        <family val="2"/>
      </rPr>
      <t xml:space="preserve"> via </t>
    </r>
    <r>
      <rPr>
        <sz val="9"/>
        <color indexed="12"/>
        <rFont val="Noto Sans"/>
        <family val="2"/>
      </rPr>
      <t>ILOSTAT StaRS</t>
    </r>
    <r>
      <rPr>
        <sz val="9"/>
        <color indexed="8"/>
        <rFont val="Noto Sans"/>
        <family val="2"/>
      </rPr>
      <t>.</t>
    </r>
  </si>
  <si>
    <t>Summary</t>
  </si>
  <si>
    <t>LEGEND:</t>
  </si>
  <si>
    <t>Warning --&gt; Please carefully review to ensure this is expected</t>
  </si>
  <si>
    <t>Error --&gt; Must be corrected prior to sending questionnaire</t>
  </si>
  <si>
    <t>Sheet</t>
  </si>
  <si>
    <t>Indicator</t>
  </si>
  <si>
    <t>Latest year</t>
  </si>
  <si>
    <t>Source ID and label</t>
  </si>
  <si>
    <t>Notes ok</t>
  </si>
  <si>
    <t>% of cells filled</t>
  </si>
  <si>
    <t>TOTAL provided for latest year</t>
  </si>
  <si>
    <t>Males + Females = TOTAL</t>
  </si>
  <si>
    <t>Sum of items = TOTAL</t>
  </si>
  <si>
    <t>INJ</t>
  </si>
  <si>
    <t>ILR</t>
  </si>
  <si>
    <t>STR</t>
  </si>
  <si>
    <t>LAI</t>
  </si>
  <si>
    <t>LAC</t>
  </si>
  <si>
    <t>EAR</t>
  </si>
  <si>
    <t>PSE</t>
  </si>
  <si>
    <t>OTHER</t>
  </si>
  <si>
    <t>[149]    Reported injuries</t>
  </si>
  <si>
    <t>[153]    Cases of occupational injury</t>
  </si>
  <si>
    <t>[3] Administrative Records</t>
  </si>
  <si>
    <t>[162]    Strikes and lockouts</t>
  </si>
  <si>
    <t>[170]    No lower limit</t>
  </si>
  <si>
    <t>[221]    Calendar days</t>
  </si>
  <si>
    <t>Lari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</si>
</sst>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color theme="1"/>
      <name val="Aptos Narrow"/>
      <family val="2"/>
      <scheme val="minor"/>
    </font>
    <font>
      <sz val="9"/>
      <color indexed="8"/>
      <name val="Noto Sans"/>
      <family val="2"/>
    </font>
    <font>
      <b/>
      <sz val="9"/>
      <color indexed="8"/>
      <name val="Noto Sans"/>
      <family val="2"/>
    </font>
    <font>
      <sz val="9"/>
      <color indexed="9"/>
      <name val="Noto Sans"/>
      <family val="2"/>
    </font>
    <font>
      <b/>
      <i/>
      <sz val="9"/>
      <color indexed="10"/>
      <name val="Noto Sans"/>
      <family val="2"/>
    </font>
    <font>
      <b/>
      <sz val="9"/>
      <color indexed="23"/>
      <name val="Noto Sans"/>
      <family val="2"/>
    </font>
    <font>
      <sz val="9"/>
      <color indexed="8"/>
      <name val="Noto Sans"/>
      <family val="2"/>
    </font>
    <font>
      <b/>
      <sz val="9"/>
      <color indexed="8"/>
      <name val="Noto Sans"/>
      <family val="2"/>
    </font>
    <font>
      <sz val="11"/>
      <color theme="1"/>
      <name val="Aptos Narrow"/>
      <family val="2"/>
      <scheme val="minor"/>
    </font>
    <font>
      <sz val="11"/>
      <color rgb="FF9C0006"/>
      <name val="Aptos Narrow"/>
      <family val="2"/>
      <scheme val="minor"/>
    </font>
    <font>
      <u/>
      <sz val="11"/>
      <color theme="10"/>
      <name val="Aptos Narrow"/>
      <family val="2"/>
      <scheme val="minor"/>
    </font>
    <font>
      <sz val="9"/>
      <color rgb="FF000000"/>
      <name val="Noto Sans"/>
      <family val="2"/>
    </font>
    <font>
      <b/>
      <sz val="9"/>
      <color rgb="FF000000"/>
      <name val="Noto Sans"/>
      <family val="2"/>
    </font>
    <font>
      <sz val="9"/>
      <color theme="1"/>
      <name val="Noto Sans"/>
      <family val="2"/>
    </font>
    <font>
      <sz val="20"/>
      <color rgb="FF000000"/>
      <name val="Noto Sans"/>
      <family val="2"/>
    </font>
    <font>
      <sz val="20"/>
      <color theme="1"/>
      <name val="Aptos Narrow"/>
      <family val="2"/>
      <scheme val="minor"/>
    </font>
    <font>
      <b/>
      <sz val="15"/>
      <color rgb="FF000000"/>
      <name val="Noto Sans"/>
      <family val="2"/>
    </font>
    <font>
      <b/>
      <sz val="15"/>
      <color theme="1"/>
      <name val="Aptos Narrow"/>
      <family val="2"/>
      <scheme val="minor"/>
    </font>
    <font>
      <u/>
      <sz val="9"/>
      <color theme="10"/>
      <name val="Noto Sans"/>
      <family val="2"/>
    </font>
    <font>
      <sz val="9"/>
      <color indexed="9"/>
      <name val="Noto Sans"/>
    </font>
    <font>
      <sz val="20"/>
      <color rgb="FF000000"/>
      <name val="Noto Sans"/>
    </font>
    <font>
      <sz val="9"/>
      <color rgb="FF000000"/>
      <name val="Noto Sans"/>
    </font>
    <font>
      <b/>
      <sz val="15"/>
      <color rgb="FF000000"/>
      <name val="Noto Sans"/>
    </font>
    <font>
      <u/>
      <sz val="9"/>
      <color indexed="8"/>
      <name val="Noto Sans"/>
    </font>
    <font>
      <sz val="9"/>
      <color indexed="8"/>
      <name val="Noto Sans"/>
    </font>
    <font>
      <b/>
      <sz val="9"/>
      <color indexed="8"/>
      <name val="Noto Sans"/>
    </font>
    <font>
      <b/>
      <sz val="9"/>
      <color indexed="9"/>
      <name val="Noto Sans"/>
    </font>
    <font>
      <b/>
      <sz val="9"/>
      <color rgb="FF000000"/>
      <name val="Noto Sans"/>
    </font>
    <font>
      <b/>
      <i/>
      <sz val="9"/>
      <color indexed="10"/>
      <name val="Noto Sans"/>
    </font>
    <font>
      <sz val="9"/>
      <color theme="1"/>
      <name val="Noto Sans"/>
    </font>
    <font>
      <sz val="26"/>
      <color rgb="FF000000"/>
      <name val="Noto Sans"/>
      <family val="2"/>
    </font>
    <font>
      <sz val="11"/>
      <color theme="1"/>
      <name val="Noto Sans"/>
      <family val="2"/>
    </font>
    <font>
      <sz val="9"/>
      <color rgb="FF0000FF"/>
      <name val="Noto Sans"/>
      <family val="2"/>
    </font>
    <font>
      <sz val="12"/>
      <color rgb="FF0000FF"/>
      <name val="Aptos Narrow"/>
      <family val="2"/>
      <scheme val="minor"/>
    </font>
    <font>
      <sz val="9"/>
      <color theme="10"/>
      <name val="Noto Sans"/>
      <family val="2"/>
    </font>
    <font>
      <sz val="9"/>
      <name val="Noto Sans"/>
      <family val="2"/>
    </font>
    <font>
      <sz val="9"/>
      <color indexed="12"/>
      <name val="Noto Sans"/>
      <family val="2"/>
    </font>
    <font>
      <b/>
      <u/>
      <sz val="9"/>
      <color indexed="8"/>
      <name val="Noto Sans"/>
      <family val="2"/>
    </font>
    <font>
      <b/>
      <sz val="9"/>
      <color indexed="10"/>
      <name val="Noto Sans"/>
      <family val="2"/>
    </font>
    <font>
      <b/>
      <sz val="9"/>
      <color theme="1"/>
      <name val="Noto Sans"/>
      <family val="2"/>
    </font>
    <font>
      <sz val="11"/>
      <color rgb="FF9C6500"/>
      <name val="Aptos Narrow"/>
      <family val="2"/>
      <scheme val="minor"/>
    </font>
    <font>
      <b/>
      <sz val="9"/>
      <color indexed="81"/>
      <name val="Tahoma"/>
      <family val="2"/>
    </font>
    <font>
      <sz val="9"/>
      <color indexed="81"/>
      <name val="Tahoma"/>
      <family val="2"/>
    </font>
    <font>
      <b/>
      <sz val="9"/>
      <color theme="1"/>
      <name val="Noto Sans"/>
    </font>
  </fonts>
  <fills count="11">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43"/>
        <bgColor indexed="64"/>
      </patternFill>
    </fill>
    <fill>
      <patternFill patternType="solid">
        <fgColor indexed="26"/>
        <bgColor indexed="64"/>
      </patternFill>
    </fill>
    <fill>
      <patternFill patternType="solid">
        <fgColor rgb="FFFFC7CE"/>
      </patternFill>
    </fill>
    <fill>
      <patternFill patternType="solid">
        <fgColor rgb="FFFFEB9C"/>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s>
  <borders count="2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theme="0" tint="-0.499984740745262"/>
      </left>
      <right style="thin">
        <color theme="0" tint="-0.499984740745262"/>
      </right>
      <top style="thin">
        <color theme="0" tint="-0.499984740745262"/>
      </top>
      <bottom style="thin">
        <color indexed="64"/>
      </bottom>
      <diagonal/>
    </border>
    <border>
      <left/>
      <right/>
      <top/>
      <bottom style="thin">
        <color indexed="64"/>
      </bottom>
      <diagonal/>
    </border>
  </borders>
  <cellStyleXfs count="7">
    <xf numFmtId="0" fontId="0" fillId="0" borderId="0"/>
    <xf numFmtId="0" fontId="9" fillId="6" borderId="0" applyNumberFormat="0" applyBorder="0" applyAlignment="0" applyProtection="0"/>
    <xf numFmtId="0" fontId="10" fillId="0" borderId="0" applyNumberFormat="0" applyFill="0" applyBorder="0" applyAlignment="0" applyProtection="0"/>
    <xf numFmtId="9" fontId="8" fillId="0" borderId="0" applyFont="0" applyFill="0" applyBorder="0" applyAlignment="0" applyProtection="0"/>
    <xf numFmtId="0" fontId="33" fillId="0" borderId="0" applyNumberFormat="0" applyFill="0" applyBorder="0" applyAlignment="0" applyProtection="0"/>
    <xf numFmtId="0" fontId="40" fillId="7" borderId="0" applyNumberFormat="0" applyBorder="0" applyAlignment="0" applyProtection="0"/>
    <xf numFmtId="0" fontId="8" fillId="0" borderId="0"/>
  </cellStyleXfs>
  <cellXfs count="123">
    <xf numFmtId="0" fontId="0" fillId="0" borderId="0" xfId="0"/>
    <xf numFmtId="0" fontId="11" fillId="0" borderId="0" xfId="0" applyFont="1" applyFill="1" applyAlignment="1">
      <alignment wrapText="1"/>
    </xf>
    <xf numFmtId="0" fontId="11" fillId="0" borderId="0" xfId="0" applyFont="1" applyFill="1"/>
    <xf numFmtId="0" fontId="12" fillId="0" borderId="0" xfId="0" applyFont="1" applyFill="1" applyAlignment="1">
      <alignment horizontal="center" vertical="center" wrapText="1"/>
    </xf>
    <xf numFmtId="0" fontId="13" fillId="0" borderId="0" xfId="0" applyFont="1" applyFill="1"/>
    <xf numFmtId="0" fontId="3" fillId="0" borderId="0" xfId="0" applyFont="1" applyFill="1" applyAlignment="1">
      <alignment wrapText="1"/>
    </xf>
    <xf numFmtId="0" fontId="3" fillId="0" borderId="0" xfId="0" applyFont="1" applyFill="1"/>
    <xf numFmtId="0" fontId="11" fillId="0" borderId="0" xfId="0" applyFont="1" applyFill="1" applyAlignment="1"/>
    <xf numFmtId="0" fontId="13" fillId="0" borderId="0" xfId="0" applyFont="1" applyFill="1" applyAlignment="1"/>
    <xf numFmtId="0" fontId="3" fillId="0" borderId="0" xfId="0" applyFont="1" applyFill="1" applyAlignment="1"/>
    <xf numFmtId="0" fontId="11" fillId="2" borderId="0" xfId="0" applyFont="1" applyFill="1" applyAlignment="1">
      <alignment wrapText="1"/>
    </xf>
    <xf numFmtId="0" fontId="12" fillId="0" borderId="0" xfId="0" applyFont="1" applyFill="1" applyAlignment="1"/>
    <xf numFmtId="0" fontId="11" fillId="0" borderId="0" xfId="0" applyFont="1" applyFill="1" applyAlignment="1">
      <alignment horizontal="left"/>
    </xf>
    <xf numFmtId="0" fontId="13" fillId="0" borderId="0" xfId="0" applyFont="1" applyFill="1" applyAlignment="1">
      <alignment horizontal="left"/>
    </xf>
    <xf numFmtId="0" fontId="3" fillId="2" borderId="0" xfId="0" applyFont="1" applyFill="1" applyAlignment="1"/>
    <xf numFmtId="0" fontId="3" fillId="2" borderId="0" xfId="0" applyFont="1" applyFill="1"/>
    <xf numFmtId="0" fontId="3" fillId="2" borderId="0" xfId="0" applyFont="1" applyFill="1" applyAlignment="1">
      <alignment horizontal="left"/>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5" fillId="0" borderId="0" xfId="0" applyFont="1" applyFill="1" applyAlignment="1"/>
    <xf numFmtId="0" fontId="12" fillId="4" borderId="1" xfId="0" applyFont="1" applyFill="1" applyBorder="1" applyAlignment="1">
      <alignment horizontal="center" vertical="center" wrapText="1"/>
    </xf>
    <xf numFmtId="0" fontId="11" fillId="0" borderId="17" xfId="0" applyFont="1" applyFill="1" applyBorder="1" applyAlignment="1"/>
    <xf numFmtId="0" fontId="11" fillId="2" borderId="16" xfId="0" applyFont="1" applyFill="1" applyBorder="1" applyAlignment="1">
      <alignment horizontal="left"/>
    </xf>
    <xf numFmtId="0" fontId="11" fillId="5" borderId="16" xfId="0" applyFont="1" applyFill="1" applyBorder="1" applyAlignment="1">
      <alignment horizontal="right"/>
    </xf>
    <xf numFmtId="0" fontId="11" fillId="8" borderId="16" xfId="0" applyFont="1" applyFill="1" applyBorder="1" applyAlignment="1">
      <alignment horizontal="right"/>
    </xf>
    <xf numFmtId="0" fontId="11" fillId="2" borderId="18" xfId="0" applyFont="1" applyFill="1" applyBorder="1" applyAlignment="1">
      <alignment horizontal="left"/>
    </xf>
    <xf numFmtId="0" fontId="3" fillId="2" borderId="19" xfId="0" applyFont="1" applyFill="1" applyBorder="1" applyAlignment="1">
      <alignment horizontal="left"/>
    </xf>
    <xf numFmtId="0" fontId="3" fillId="2" borderId="20" xfId="0" applyFont="1" applyFill="1" applyBorder="1" applyAlignment="1">
      <alignment horizontal="left"/>
    </xf>
    <xf numFmtId="0" fontId="11" fillId="0" borderId="0" xfId="0" applyFont="1" applyFill="1" applyAlignment="1">
      <alignment horizontal="left" wrapText="1"/>
    </xf>
    <xf numFmtId="0" fontId="7" fillId="2" borderId="0" xfId="0" applyFont="1" applyFill="1" applyAlignment="1"/>
    <xf numFmtId="0" fontId="6" fillId="2" borderId="0" xfId="0" applyFont="1" applyFill="1" applyAlignment="1"/>
    <xf numFmtId="0" fontId="19" fillId="2" borderId="0" xfId="0" applyFont="1" applyFill="1" applyAlignment="1"/>
    <xf numFmtId="0" fontId="19" fillId="2" borderId="0" xfId="0" applyFont="1" applyFill="1"/>
    <xf numFmtId="0" fontId="19" fillId="2" borderId="0" xfId="0" applyFont="1" applyFill="1" applyAlignment="1">
      <alignment horizontal="left"/>
    </xf>
    <xf numFmtId="0" fontId="21" fillId="0" borderId="0" xfId="0" applyFont="1" applyFill="1" applyAlignment="1"/>
    <xf numFmtId="0" fontId="21" fillId="0" borderId="0" xfId="0" applyFont="1" applyFill="1"/>
    <xf numFmtId="0" fontId="21" fillId="0" borderId="0" xfId="0" applyFont="1" applyFill="1" applyAlignment="1">
      <alignment horizontal="left"/>
    </xf>
    <xf numFmtId="0" fontId="19" fillId="0" borderId="0" xfId="0" applyFont="1" applyFill="1" applyAlignment="1"/>
    <xf numFmtId="0" fontId="26" fillId="3" borderId="0" xfId="0" applyFont="1" applyFill="1" applyAlignment="1">
      <alignment horizontal="left"/>
    </xf>
    <xf numFmtId="0" fontId="27" fillId="0" borderId="0" xfId="0" applyFont="1" applyFill="1" applyAlignment="1"/>
    <xf numFmtId="0" fontId="29" fillId="0" borderId="0" xfId="0" applyFont="1" applyFill="1" applyAlignment="1"/>
    <xf numFmtId="0" fontId="29" fillId="0" borderId="0" xfId="0" applyFont="1" applyFill="1"/>
    <xf numFmtId="0" fontId="29" fillId="0" borderId="0" xfId="0" applyFont="1" applyFill="1" applyAlignment="1">
      <alignment horizontal="left"/>
    </xf>
    <xf numFmtId="9" fontId="11" fillId="0" borderId="0" xfId="3" applyFont="1" applyFill="1" applyAlignment="1"/>
    <xf numFmtId="0" fontId="31" fillId="0" borderId="0" xfId="0" applyFont="1"/>
    <xf numFmtId="0" fontId="11" fillId="0" borderId="0" xfId="0" applyFont="1" applyFill="1" applyAlignment="1">
      <alignment vertical="center"/>
    </xf>
    <xf numFmtId="9" fontId="11" fillId="0" borderId="0" xfId="3" applyFont="1" applyFill="1" applyAlignment="1">
      <alignment vertical="center"/>
    </xf>
    <xf numFmtId="0" fontId="12" fillId="2" borderId="0" xfId="0" applyFont="1" applyFill="1" applyAlignment="1">
      <alignment horizontal="left" vertical="center"/>
    </xf>
    <xf numFmtId="0" fontId="12" fillId="2" borderId="0" xfId="0" applyFont="1" applyFill="1" applyAlignment="1">
      <alignment vertical="center"/>
    </xf>
    <xf numFmtId="0" fontId="11" fillId="2" borderId="0" xfId="0" applyFont="1" applyFill="1" applyAlignment="1">
      <alignment horizontal="left" vertical="center"/>
    </xf>
    <xf numFmtId="0" fontId="11" fillId="2" borderId="0" xfId="0" applyFont="1" applyFill="1" applyAlignment="1">
      <alignment vertical="center" wrapText="1"/>
    </xf>
    <xf numFmtId="0" fontId="32" fillId="0" borderId="0" xfId="2" applyFont="1"/>
    <xf numFmtId="0" fontId="32" fillId="0" borderId="0" xfId="4" applyFont="1" applyFill="1" applyAlignment="1">
      <alignment vertical="center"/>
    </xf>
    <xf numFmtId="0" fontId="1" fillId="0" borderId="0" xfId="4" applyFont="1" applyFill="1" applyAlignment="1">
      <alignment horizontal="left" vertical="center"/>
    </xf>
    <xf numFmtId="0" fontId="13" fillId="0" borderId="0" xfId="0" applyFont="1"/>
    <xf numFmtId="0" fontId="11" fillId="0" borderId="0" xfId="0" applyFont="1" applyFill="1" applyAlignment="1">
      <alignment horizontal="left" vertical="center"/>
    </xf>
    <xf numFmtId="0" fontId="13" fillId="0" borderId="0" xfId="0" applyFont="1" applyAlignment="1">
      <alignment horizontal="left"/>
    </xf>
    <xf numFmtId="9" fontId="13" fillId="0" borderId="0" xfId="3" applyFont="1"/>
    <xf numFmtId="0" fontId="39" fillId="0" borderId="0" xfId="0" applyFont="1" applyAlignment="1">
      <alignment horizontal="left"/>
    </xf>
    <xf numFmtId="0" fontId="35" fillId="9" borderId="0" xfId="5" applyFont="1" applyFill="1" applyAlignment="1">
      <alignment horizontal="left"/>
    </xf>
    <xf numFmtId="0" fontId="39" fillId="0" borderId="0" xfId="6" applyFont="1"/>
    <xf numFmtId="0" fontId="35" fillId="10" borderId="0" xfId="1" applyFont="1" applyFill="1" applyAlignment="1">
      <alignment horizontal="left"/>
    </xf>
    <xf numFmtId="0" fontId="13" fillId="0" borderId="0" xfId="6" applyFont="1"/>
    <xf numFmtId="0" fontId="31" fillId="0" borderId="0" xfId="0" applyFont="1" applyAlignment="1">
      <alignment horizontal="left"/>
    </xf>
    <xf numFmtId="9" fontId="31" fillId="0" borderId="0" xfId="3" applyFont="1"/>
    <xf numFmtId="0" fontId="43" fillId="0" borderId="21" xfId="0" applyFont="1" applyBorder="1" applyAlignment="1">
      <alignment horizontal="center" vertical="center"/>
    </xf>
    <xf numFmtId="0" fontId="43" fillId="0" borderId="21" xfId="0" applyFont="1" applyBorder="1" applyAlignment="1">
      <alignment horizontal="center" vertical="center" wrapText="1"/>
    </xf>
    <xf numFmtId="9" fontId="43" fillId="0" borderId="21" xfId="3" applyFont="1" applyBorder="1" applyAlignment="1">
      <alignment horizontal="center" vertical="center" wrapText="1"/>
    </xf>
    <xf numFmtId="0" fontId="29" fillId="0" borderId="0" xfId="0" applyFont="1"/>
    <xf numFmtId="9" fontId="29" fillId="0" borderId="0" xfId="3" applyFont="1"/>
    <xf numFmtId="0" fontId="29" fillId="0" borderId="0" xfId="0" applyFont="1" applyAlignment="1">
      <alignment horizontal="left"/>
    </xf>
    <xf numFmtId="0" fontId="29" fillId="0" borderId="22" xfId="0" applyFont="1" applyBorder="1"/>
    <xf numFmtId="0" fontId="29" fillId="0" borderId="6" xfId="0" applyFont="1" applyBorder="1"/>
    <xf numFmtId="0" fontId="1" fillId="2" borderId="0" xfId="4" applyFont="1" applyFill="1" applyAlignment="1">
      <alignment horizontal="left" vertical="top" wrapText="1"/>
    </xf>
    <xf numFmtId="0" fontId="11" fillId="2" borderId="0" xfId="0" applyFont="1" applyFill="1" applyAlignment="1">
      <alignment vertical="center" wrapText="1"/>
    </xf>
    <xf numFmtId="0" fontId="13" fillId="2" borderId="0" xfId="0" applyFont="1" applyFill="1" applyAlignment="1">
      <alignment vertical="center" wrapText="1"/>
    </xf>
    <xf numFmtId="0" fontId="16" fillId="2" borderId="5" xfId="0" applyFont="1" applyFill="1" applyBorder="1" applyAlignment="1">
      <alignment vertical="center" shrinkToFit="1"/>
    </xf>
    <xf numFmtId="0" fontId="16" fillId="2" borderId="6" xfId="0" applyFont="1" applyFill="1" applyBorder="1" applyAlignment="1">
      <alignment vertical="center" shrinkToFit="1"/>
    </xf>
    <xf numFmtId="0" fontId="16" fillId="2" borderId="7" xfId="0" applyFont="1" applyFill="1" applyBorder="1" applyAlignment="1">
      <alignment vertical="center" shrinkToFit="1"/>
    </xf>
    <xf numFmtId="0" fontId="30" fillId="0" borderId="0" xfId="0" applyFont="1" applyFill="1" applyBorder="1" applyAlignment="1">
      <alignment horizontal="left" vertical="center"/>
    </xf>
    <xf numFmtId="0" fontId="34" fillId="2" borderId="0" xfId="2" applyFont="1" applyFill="1" applyAlignment="1">
      <alignment horizontal="left" vertical="top" wrapText="1"/>
    </xf>
    <xf numFmtId="0" fontId="21" fillId="4" borderId="2" xfId="0" applyFont="1" applyFill="1" applyBorder="1" applyAlignment="1"/>
    <xf numFmtId="0" fontId="0" fillId="0" borderId="3" xfId="0" applyBorder="1" applyAlignment="1"/>
    <xf numFmtId="0" fontId="0" fillId="0" borderId="4" xfId="0" applyBorder="1" applyAlignment="1"/>
    <xf numFmtId="0" fontId="21" fillId="5" borderId="2" xfId="0" applyFont="1" applyFill="1" applyBorder="1" applyAlignment="1"/>
    <xf numFmtId="0" fontId="21" fillId="5" borderId="8" xfId="0" applyFont="1" applyFill="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21" fillId="2" borderId="0" xfId="0" applyFont="1" applyFill="1" applyAlignment="1">
      <alignment wrapText="1"/>
    </xf>
    <xf numFmtId="0" fontId="0" fillId="2" borderId="0" xfId="0" applyFill="1" applyAlignment="1">
      <alignment wrapText="1"/>
    </xf>
    <xf numFmtId="0" fontId="20" fillId="2" borderId="2" xfId="0" applyFont="1" applyFill="1" applyBorder="1" applyAlignment="1"/>
    <xf numFmtId="0" fontId="15" fillId="0" borderId="3" xfId="0" applyFont="1" applyBorder="1" applyAlignment="1"/>
    <xf numFmtId="0" fontId="15" fillId="0" borderId="4" xfId="0" applyFont="1" applyBorder="1" applyAlignment="1"/>
    <xf numFmtId="0" fontId="22" fillId="2" borderId="5" xfId="0" applyFont="1" applyFill="1" applyBorder="1" applyAlignment="1">
      <alignment shrinkToFit="1"/>
    </xf>
    <xf numFmtId="0" fontId="17" fillId="0" borderId="6" xfId="0" applyFont="1" applyBorder="1" applyAlignment="1">
      <alignment shrinkToFit="1"/>
    </xf>
    <xf numFmtId="0" fontId="17" fillId="0" borderId="7" xfId="0" applyFont="1" applyBorder="1" applyAlignment="1">
      <alignment shrinkToFit="1"/>
    </xf>
    <xf numFmtId="0" fontId="14" fillId="2" borderId="2" xfId="0" applyFont="1" applyFill="1" applyBorder="1" applyAlignment="1"/>
    <xf numFmtId="0" fontId="16" fillId="2" borderId="5" xfId="0" applyFont="1" applyFill="1" applyBorder="1" applyAlignment="1">
      <alignment shrinkToFit="1"/>
    </xf>
    <xf numFmtId="0" fontId="11" fillId="2" borderId="0" xfId="0" applyFont="1" applyFill="1" applyAlignment="1">
      <alignment wrapText="1"/>
    </xf>
    <xf numFmtId="0" fontId="11" fillId="4" borderId="2" xfId="0" applyFont="1" applyFill="1" applyBorder="1" applyAlignment="1"/>
    <xf numFmtId="0" fontId="18" fillId="2" borderId="0" xfId="2" applyFont="1" applyFill="1" applyAlignment="1"/>
    <xf numFmtId="0" fontId="13" fillId="0" borderId="0" xfId="0" applyFont="1" applyAlignment="1"/>
    <xf numFmtId="0" fontId="11" fillId="5" borderId="8" xfId="0" applyFont="1" applyFill="1" applyBorder="1" applyAlignment="1">
      <alignment vertical="top" wrapText="1"/>
    </xf>
    <xf numFmtId="0" fontId="11" fillId="5" borderId="2" xfId="0" applyFont="1" applyFill="1" applyBorder="1" applyAlignment="1"/>
    <xf numFmtId="0" fontId="29" fillId="0" borderId="0" xfId="0" applyFont="1" applyProtection="1">
      <protection hidden="1"/>
    </xf>
    <xf numFmtId="9" fontId="29" fillId="0" borderId="0" xfId="3" applyFont="1" applyProtection="1">
      <protection hidden="1"/>
    </xf>
    <xf numFmtId="0" fontId="29" fillId="0" borderId="22" xfId="0" applyFont="1" applyBorder="1" applyProtection="1">
      <protection hidden="1"/>
    </xf>
    <xf numFmtId="9" fontId="29" fillId="0" borderId="22" xfId="3" applyFont="1" applyBorder="1" applyProtection="1">
      <protection hidden="1"/>
    </xf>
    <xf numFmtId="0" fontId="29" fillId="0" borderId="6" xfId="0" applyFont="1" applyBorder="1" applyProtection="1">
      <protection hidden="1"/>
    </xf>
    <xf numFmtId="9" fontId="29" fillId="0" borderId="6" xfId="3" applyFont="1" applyBorder="1" applyProtection="1">
      <protection hidden="1"/>
    </xf>
    <xf numFmtId="0" fontId="21" fillId="0" borderId="0" xfId="0" applyFont="1" applyFill="1" applyAlignment="1" applyProtection="1">
      <alignment horizontal="left"/>
      <protection hidden="1"/>
    </xf>
    <xf numFmtId="0" fontId="28" fillId="0" borderId="0" xfId="0" applyFont="1" applyFill="1" applyAlignment="1" applyProtection="1">
      <protection hidden="1"/>
    </xf>
    <xf numFmtId="0" fontId="4" fillId="0" borderId="0" xfId="0" applyFont="1" applyFill="1" applyAlignment="1" applyProtection="1">
      <protection hidden="1"/>
    </xf>
    <xf numFmtId="0" fontId="11" fillId="0" borderId="0" xfId="0" applyFont="1" applyFill="1" applyAlignment="1" applyProtection="1">
      <alignment horizontal="left"/>
      <protection hidden="1"/>
    </xf>
    <xf numFmtId="0" fontId="5" fillId="8" borderId="16" xfId="0" applyFont="1" applyFill="1" applyBorder="1" applyAlignment="1" applyProtection="1">
      <alignment horizontal="center" vertical="center" wrapText="1"/>
      <protection hidden="1"/>
    </xf>
    <xf numFmtId="0" fontId="11" fillId="0" borderId="0" xfId="0" applyFont="1" applyFill="1" applyAlignment="1" applyProtection="1">
      <alignment horizontal="left" wrapText="1"/>
      <protection hidden="1"/>
    </xf>
    <xf numFmtId="0" fontId="11" fillId="2" borderId="16" xfId="0" applyFont="1" applyFill="1" applyBorder="1" applyAlignment="1" applyProtection="1">
      <alignment horizontal="left"/>
      <protection hidden="1"/>
    </xf>
  </cellXfs>
  <cellStyles count="7">
    <cellStyle name="Bad" xfId="1" builtinId="27"/>
    <cellStyle name="Hyperlink" xfId="2" builtinId="8"/>
    <cellStyle name="Hyperlink 2" xfId="4"/>
    <cellStyle name="Neutral 2" xfId="5"/>
    <cellStyle name="Normal" xfId="0" builtinId="0"/>
    <cellStyle name="Normal 2" xfId="6"/>
    <cellStyle name="Percent" xfId="3" builtinId="5"/>
  </cellStyles>
  <dxfs count="111">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ill>
        <patternFill>
          <bgColor indexed="13"/>
        </patternFill>
      </fill>
    </dxf>
    <dxf>
      <fill>
        <patternFill>
          <bgColor indexed="13"/>
        </patternFill>
      </fill>
    </dxf>
    <dxf>
      <fill>
        <patternFill>
          <bgColor indexed="13"/>
        </patternFill>
      </fill>
    </dxf>
    <dxf>
      <fill>
        <patternFill>
          <bgColor indexed="10"/>
        </patternFill>
      </fill>
    </dxf>
    <dxf>
      <fill>
        <patternFill>
          <bgColor indexed="10"/>
        </patternFill>
      </fill>
    </dxf>
    <dxf>
      <font>
        <color indexed="9"/>
      </font>
      <fill>
        <patternFill>
          <bgColor indexed="9"/>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632460</xdr:colOff>
      <xdr:row>1</xdr:row>
      <xdr:rowOff>0</xdr:rowOff>
    </xdr:from>
    <xdr:to>
      <xdr:col>6</xdr:col>
      <xdr:colOff>0</xdr:colOff>
      <xdr:row>4</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0260" y="190500"/>
          <a:ext cx="6553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ilostat-stars.ilo.org/" TargetMode="External"/><Relationship Id="rId7" Type="http://schemas.openxmlformats.org/officeDocument/2006/relationships/vmlDrawing" Target="../drawings/vmlDrawing1.vml"/><Relationship Id="rId2" Type="http://schemas.openxmlformats.org/officeDocument/2006/relationships/hyperlink" Target="http://www.ilo.org/ilostat-files/xQ/YI/docs/ILOxQguide_EN.pdf" TargetMode="External"/><Relationship Id="rId1" Type="http://schemas.openxmlformats.org/officeDocument/2006/relationships/hyperlink" Target="http://www.ilo.org/ilostat-files/xQ/docs/guide_EN.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ilostat-stars.ilo.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K166"/>
  <sheetViews>
    <sheetView showGridLines="0" tabSelected="1" workbookViewId="0">
      <selection sqref="A1:D5"/>
    </sheetView>
  </sheetViews>
  <sheetFormatPr defaultRowHeight="13.8"/>
  <cols>
    <col min="1" max="1" width="7.69921875" style="63" customWidth="1"/>
    <col min="2" max="2" width="63" style="44" customWidth="1"/>
    <col min="3" max="3" width="8.59765625" style="44" customWidth="1"/>
    <col min="4" max="4" width="40.8984375" style="44" bestFit="1" customWidth="1"/>
    <col min="5" max="5" width="7.09765625" style="44" customWidth="1"/>
    <col min="6" max="6" width="8.59765625" style="64" customWidth="1"/>
    <col min="7" max="7" width="12" style="44" customWidth="1"/>
    <col min="8" max="8" width="17.8984375" style="44" customWidth="1"/>
    <col min="9" max="9" width="23.296875" style="44" customWidth="1"/>
    <col min="10" max="16384" width="8.796875" style="44"/>
  </cols>
  <sheetData>
    <row r="1" spans="1:63" ht="15" customHeight="1">
      <c r="A1" s="79" t="s">
        <v>3548</v>
      </c>
      <c r="B1" s="79"/>
      <c r="C1" s="79"/>
      <c r="D1" s="79"/>
      <c r="E1" s="7"/>
      <c r="F1" s="43"/>
      <c r="G1" s="7"/>
      <c r="H1" s="7"/>
      <c r="I1" s="2"/>
    </row>
    <row r="2" spans="1:63" ht="15" customHeight="1">
      <c r="A2" s="79"/>
      <c r="B2" s="79"/>
      <c r="C2" s="79"/>
      <c r="D2" s="79"/>
      <c r="E2" s="45"/>
      <c r="F2" s="46"/>
      <c r="G2" s="47" t="s">
        <v>3556</v>
      </c>
      <c r="H2" s="48"/>
      <c r="I2" s="45"/>
    </row>
    <row r="3" spans="1:63" ht="15" customHeight="1">
      <c r="A3" s="79"/>
      <c r="B3" s="79"/>
      <c r="C3" s="79"/>
      <c r="D3" s="79"/>
      <c r="E3" s="45"/>
      <c r="F3" s="46"/>
      <c r="G3" s="49" t="s">
        <v>3557</v>
      </c>
      <c r="H3" s="50"/>
      <c r="I3" s="45"/>
    </row>
    <row r="4" spans="1:63" ht="15" customHeight="1">
      <c r="A4" s="79"/>
      <c r="B4" s="79"/>
      <c r="C4" s="79"/>
      <c r="D4" s="79"/>
      <c r="E4" s="45"/>
      <c r="F4" s="46"/>
      <c r="G4" s="51" t="s">
        <v>3558</v>
      </c>
      <c r="H4" s="52"/>
      <c r="I4" s="45"/>
    </row>
    <row r="5" spans="1:63" ht="15" customHeight="1">
      <c r="A5" s="79"/>
      <c r="B5" s="79"/>
      <c r="C5" s="79"/>
      <c r="D5" s="79"/>
      <c r="E5" s="45"/>
      <c r="F5" s="46"/>
      <c r="G5" s="53"/>
      <c r="H5" s="52"/>
      <c r="I5" s="45"/>
    </row>
    <row r="6" spans="1:63">
      <c r="A6" s="45"/>
      <c r="B6" s="45"/>
      <c r="C6" s="45"/>
      <c r="D6" s="45"/>
      <c r="E6" s="45"/>
      <c r="F6" s="46"/>
      <c r="G6" s="45"/>
      <c r="H6" s="45"/>
      <c r="I6" s="45"/>
    </row>
    <row r="7" spans="1:63" ht="19.2">
      <c r="A7" s="76" t="s">
        <v>2723</v>
      </c>
      <c r="B7" s="77"/>
      <c r="C7" s="77"/>
      <c r="D7" s="77"/>
      <c r="E7" s="77"/>
      <c r="F7" s="77"/>
      <c r="G7" s="77"/>
      <c r="H7" s="78"/>
      <c r="I7" s="45"/>
    </row>
    <row r="8" spans="1:63">
      <c r="A8" s="45"/>
      <c r="B8" s="45"/>
      <c r="C8" s="45"/>
      <c r="D8" s="45"/>
      <c r="E8" s="45"/>
      <c r="F8" s="46"/>
      <c r="G8" s="45"/>
      <c r="H8" s="45"/>
      <c r="I8" s="45"/>
    </row>
    <row r="9" spans="1:63" s="54" customFormat="1" ht="15" customHeight="1">
      <c r="A9" s="80" t="s">
        <v>3559</v>
      </c>
      <c r="B9" s="80"/>
      <c r="C9" s="80"/>
      <c r="D9" s="80"/>
      <c r="E9" s="80"/>
      <c r="F9" s="80"/>
      <c r="G9" s="80"/>
      <c r="H9" s="80"/>
      <c r="I9" s="45"/>
    </row>
    <row r="10" spans="1:63" s="54" customFormat="1" ht="15" customHeight="1">
      <c r="A10" s="73" t="s">
        <v>3560</v>
      </c>
      <c r="B10" s="73"/>
      <c r="C10" s="73"/>
      <c r="D10" s="73"/>
      <c r="E10" s="73"/>
      <c r="F10" s="73"/>
      <c r="G10" s="73"/>
      <c r="H10" s="73"/>
      <c r="I10" s="45"/>
    </row>
    <row r="11" spans="1:63" s="54" customFormat="1" ht="15" customHeight="1">
      <c r="A11" s="73" t="s">
        <v>3561</v>
      </c>
      <c r="B11" s="73"/>
      <c r="C11" s="73"/>
      <c r="D11" s="73"/>
      <c r="E11" s="73"/>
      <c r="F11" s="73"/>
      <c r="G11" s="73"/>
      <c r="H11" s="73"/>
      <c r="I11" s="45"/>
    </row>
    <row r="12" spans="1:63" s="45" customFormat="1" ht="116.25" customHeight="1">
      <c r="A12" s="73" t="s">
        <v>3562</v>
      </c>
      <c r="B12" s="73"/>
      <c r="C12" s="73"/>
      <c r="D12" s="73"/>
      <c r="E12" s="73"/>
      <c r="F12" s="73"/>
      <c r="G12" s="73"/>
      <c r="H12" s="73"/>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row>
    <row r="13" spans="1:63" s="54" customFormat="1" ht="11.4">
      <c r="A13" s="73" t="s">
        <v>3563</v>
      </c>
      <c r="B13" s="73"/>
      <c r="C13" s="73"/>
      <c r="D13" s="73"/>
      <c r="E13" s="73"/>
      <c r="F13" s="73"/>
      <c r="G13" s="73"/>
      <c r="H13" s="73"/>
      <c r="I13" s="45"/>
    </row>
    <row r="14" spans="1:63" ht="15" customHeight="1">
      <c r="A14" s="73" t="s">
        <v>3564</v>
      </c>
      <c r="B14" s="73"/>
      <c r="C14" s="73"/>
      <c r="D14" s="73"/>
      <c r="E14" s="73"/>
      <c r="F14" s="73"/>
      <c r="G14" s="73"/>
      <c r="H14" s="73"/>
      <c r="I14" s="45"/>
    </row>
    <row r="15" spans="1:63">
      <c r="A15" s="74"/>
      <c r="B15" s="75"/>
      <c r="C15" s="75"/>
      <c r="D15" s="75"/>
      <c r="E15" s="75"/>
      <c r="F15" s="75"/>
      <c r="G15" s="45"/>
      <c r="H15" s="45"/>
      <c r="I15" s="45"/>
    </row>
    <row r="16" spans="1:63" ht="19.2">
      <c r="A16" s="76" t="s">
        <v>3565</v>
      </c>
      <c r="B16" s="77"/>
      <c r="C16" s="77"/>
      <c r="D16" s="77"/>
      <c r="E16" s="77"/>
      <c r="F16" s="77"/>
      <c r="G16" s="77"/>
      <c r="H16" s="78"/>
    </row>
    <row r="17" spans="1:9" s="54" customFormat="1" ht="11.4">
      <c r="A17" s="56"/>
      <c r="F17" s="57"/>
    </row>
    <row r="18" spans="1:9" s="54" customFormat="1" ht="12">
      <c r="A18" s="58" t="s">
        <v>3566</v>
      </c>
      <c r="B18" s="59" t="s">
        <v>3567</v>
      </c>
      <c r="E18" s="60"/>
      <c r="F18" s="57"/>
    </row>
    <row r="19" spans="1:9" s="54" customFormat="1" ht="11.4">
      <c r="A19" s="56"/>
      <c r="B19" s="61" t="s">
        <v>3568</v>
      </c>
      <c r="E19" s="62"/>
      <c r="F19" s="57"/>
    </row>
    <row r="20" spans="1:9" s="54" customFormat="1" ht="11.4">
      <c r="A20" s="62"/>
      <c r="B20" s="62"/>
      <c r="C20" s="62"/>
      <c r="D20" s="62"/>
      <c r="E20" s="62"/>
      <c r="F20" s="57"/>
      <c r="G20" s="62"/>
      <c r="H20" s="62"/>
      <c r="I20" s="62"/>
    </row>
    <row r="21" spans="1:9" s="68" customFormat="1" ht="36">
      <c r="A21" s="65" t="s">
        <v>3569</v>
      </c>
      <c r="B21" s="65" t="s">
        <v>3570</v>
      </c>
      <c r="C21" s="66" t="s">
        <v>3571</v>
      </c>
      <c r="D21" s="66" t="s">
        <v>3572</v>
      </c>
      <c r="E21" s="66" t="s">
        <v>3573</v>
      </c>
      <c r="F21" s="67" t="s">
        <v>3574</v>
      </c>
      <c r="G21" s="66" t="s">
        <v>3575</v>
      </c>
      <c r="H21" s="66" t="s">
        <v>3576</v>
      </c>
      <c r="I21" s="66" t="s">
        <v>3577</v>
      </c>
    </row>
    <row r="22" spans="1:9" s="68" customFormat="1" ht="11.4">
      <c r="A22" s="68" t="s">
        <v>3578</v>
      </c>
      <c r="B22" s="68" t="s">
        <v>2744</v>
      </c>
      <c r="C22" s="110" t="str">
        <f>IF(COUNTIF(INJ!$D$44:$D$52,"&gt;=0"),INJ!$D$43,"None")</f>
        <v>None</v>
      </c>
      <c r="D22" s="110" t="str">
        <f>IF(COUNTIF(INJ!$D$44:$D$52,"&gt;=0"),INJ!$B$41,"")</f>
        <v/>
      </c>
      <c r="E22" s="110" t="b">
        <f>AND(ISNUMBER(MATCH(INJ!$B$27,ALL_NOTE,0)),ISNUMBER(MATCH(INJ!$B$29,ALL_NOTE,0)))</f>
        <v>0</v>
      </c>
      <c r="F22" s="111">
        <f>(COUNTIF(INJ!$D$44:$D$52,"&lt;&gt;"&amp;" ")-COUNTBLANK(INJ!$D$44:$D$52)) / COUNTIF(INJ!$C$44:$C$52,"&gt;""")</f>
        <v>0</v>
      </c>
      <c r="G22" s="110" t="str">
        <f>IF(COUNTIF(INJ!$D$44:$D$52,"&gt;=0"),INJ!$D$44,"None")</f>
        <v>None</v>
      </c>
      <c r="H22" s="110" t="str">
        <f>IF(ROUND(SUM(INJ!$D$44),-3)&lt;&gt;ROUND(SUM(INJ!$D$47,INJ!$D$50),-3),"INJ!$D$44&lt;&gt;SUM(INJ!$D$47,INJ!$D$50)","OK")</f>
        <v>OK</v>
      </c>
      <c r="I22" s="110" t="str">
        <f>IF(ROUND(SUM(INJ!$D$44),-3)&lt;&gt;ROUND(SUM(INJ!$D$45:'INJ'!$D$46),-3),"INJ!$D$44&lt;&gt;SUM(INJ!$D$45:INJ!$D$46)","OK")</f>
        <v>OK</v>
      </c>
    </row>
    <row r="23" spans="1:9" s="68" customFormat="1" ht="11.4">
      <c r="A23" s="68" t="s">
        <v>3578</v>
      </c>
      <c r="B23" s="68" t="s">
        <v>2757</v>
      </c>
      <c r="C23" s="110" t="str">
        <f>IF(COUNTIF(INJ!$C$67:$C$89,"&gt;=0"),INJ!$C$66,"None")</f>
        <v>None</v>
      </c>
      <c r="D23" s="110" t="str">
        <f>IF(COUNTIF(INJ!$C$67:$C$89,"&gt;=0"),INJ!$B$64,"")</f>
        <v/>
      </c>
      <c r="E23" s="110" t="b">
        <f>AND(ISNUMBER(MATCH(INJ!$B$27,ALL_NOTE,0)),ISNUMBER(MATCH(INJ!$B$29,ALL_NOTE,0)))</f>
        <v>0</v>
      </c>
      <c r="F23" s="111">
        <f>(COUNTIF(INJ!$C$67:$C$89,"&lt;&gt;"&amp;" ")-COUNTBLANK(INJ!$C$67:$C$89)) / COUNTIF(INJ!$B$67:$B$89,"&gt;""")</f>
        <v>0</v>
      </c>
      <c r="G23" s="110" t="str">
        <f>IF(COUNTIF(INJ!$C$67:$C$89,"&gt;=0"),INJ!$C$67,"None")</f>
        <v>None</v>
      </c>
      <c r="I23" s="110" t="str">
        <f>IF(ROUND(SUM(INJ!$C$67),-3)&lt;&gt;ROUND(SUM(INJ!$C$68:'INJ'!$C$89),-3),"INJ!$C$67&lt;&gt;SUM(INJ!$C$68:INJ!$C$89)","OK")</f>
        <v>OK</v>
      </c>
    </row>
    <row r="24" spans="1:9" s="68" customFormat="1" ht="11.4">
      <c r="A24" s="68" t="s">
        <v>3578</v>
      </c>
      <c r="B24" s="68" t="s">
        <v>2759</v>
      </c>
      <c r="C24" s="110" t="str">
        <f>IF(COUNTIF(INJ!$D$104:$D$112,"&gt;=0"),INJ!$D$103,"None")</f>
        <v>None</v>
      </c>
      <c r="D24" s="110" t="str">
        <f>IF(COUNTIF(INJ!$D$104:$D$112,"&gt;=0"),INJ!$B$101,"")</f>
        <v/>
      </c>
      <c r="E24" s="110" t="b">
        <f>AND(ISNUMBER(MATCH(INJ!$B$27,ALL_NOTE,0)),ISNUMBER(MATCH(INJ!$B$29,ALL_NOTE,0)))</f>
        <v>0</v>
      </c>
      <c r="F24" s="111">
        <f>(COUNTIF(INJ!$D$104:$D$112,"&lt;&gt;"&amp;" ")-COUNTBLANK(INJ!$D$104:$D$112)) / COUNTIF(INJ!$C$104:$C$112,"&gt;""")</f>
        <v>0</v>
      </c>
      <c r="G24" s="110" t="str">
        <f>IF(COUNTIF(INJ!$D$104:$D$112,"&gt;=0"),INJ!$D$104,"None")</f>
        <v>None</v>
      </c>
      <c r="H24" s="110" t="str">
        <f>IF(ROUND(SUM(INJ!$D$104),-3)&lt;&gt;ROUND(SUM(INJ!$D$107,INJ!$D$110),-3),"INJ!$D$104&lt;&gt;SUM(INJ!$D$107,INJ!$D$110)","OK")</f>
        <v>OK</v>
      </c>
      <c r="I24" s="110" t="str">
        <f>IF(ROUND(SUM(INJ!$D$104),-3)&lt;&gt;ROUND(SUM(INJ!$D$105:'INJ'!$D$106),-3),"INJ!$D$104&lt;&gt;SUM(INJ!$D$105:INJ!$D$106)","OK")</f>
        <v>OK</v>
      </c>
    </row>
    <row r="25" spans="1:9" s="68" customFormat="1" ht="11.4">
      <c r="A25" s="68" t="s">
        <v>3578</v>
      </c>
      <c r="B25" s="68" t="s">
        <v>2761</v>
      </c>
      <c r="C25" s="110" t="str">
        <f>IF(COUNTIF(INJ!$C$127:$C$149,"&gt;=0"),INJ!$C$126,"None")</f>
        <v>None</v>
      </c>
      <c r="D25" s="110" t="str">
        <f>IF(COUNTIF(INJ!$C$127:$C$149,"&gt;=0"),INJ!$B$124,"")</f>
        <v/>
      </c>
      <c r="E25" s="110" t="b">
        <f>AND(ISNUMBER(MATCH(INJ!$B$27,ALL_NOTE,0)),ISNUMBER(MATCH(INJ!$B$29,ALL_NOTE,0)))</f>
        <v>0</v>
      </c>
      <c r="F25" s="111">
        <f>(COUNTIF(INJ!$C$127:$C$149,"&lt;&gt;"&amp;" ")-COUNTBLANK(INJ!$C$127:$C$149)) / COUNTIF(INJ!$B$127:$B$149,"&gt;""")</f>
        <v>0</v>
      </c>
      <c r="G25" s="110" t="str">
        <f>IF(COUNTIF(INJ!$C$127:$C$149,"&gt;=0"),INJ!$C$127,"None")</f>
        <v>None</v>
      </c>
      <c r="I25" s="110" t="str">
        <f>IF(ROUND(SUM(INJ!$C$127),-3)&lt;&gt;ROUND(SUM(INJ!$C$128:'INJ'!$C$149),-3),"INJ!$C$127&lt;&gt;SUM(INJ!$C$128:INJ!$C$149)","OK")</f>
        <v>OK</v>
      </c>
    </row>
    <row r="26" spans="1:9" s="68" customFormat="1" ht="11.4">
      <c r="A26" s="68" t="s">
        <v>3578</v>
      </c>
      <c r="B26" s="68" t="s">
        <v>2763</v>
      </c>
      <c r="C26" s="110" t="str">
        <f>IF(COUNTIF(INJ!$D$162:$D$170,"&gt;=0"),INJ!$D$161,"None")</f>
        <v>None</v>
      </c>
      <c r="D26" s="110" t="str">
        <f>IF(COUNTIF(INJ!$D$162:$D$170,"&gt;=0"),INJ!$B$159,"")</f>
        <v/>
      </c>
      <c r="E26" s="110" t="b">
        <f>AND(ISNUMBER(MATCH(INJ!$B$27,ALL_NOTE,0)),ISNUMBER(MATCH(INJ!$B$29,ALL_NOTE,0)))</f>
        <v>0</v>
      </c>
      <c r="F26" s="111">
        <f>(COUNTIF(INJ!$D$162:$D$170,"&lt;&gt;"&amp;" ")-COUNTBLANK(INJ!$D$162:$D$170)) / COUNTIF(INJ!$C$162:$C$170,"&gt;""")</f>
        <v>0</v>
      </c>
      <c r="G26" s="110" t="str">
        <f>IF(COUNTIF(INJ!$D$162:$D$170,"&gt;=0"),INJ!$D$162,"None")</f>
        <v>None</v>
      </c>
      <c r="H26" s="110" t="str">
        <f>IF(ROUND(SUM(INJ!$D$162),-3)&lt;&gt;ROUND(SUM(INJ!$D$165,INJ!$D$168),-3),"INJ!$D$162&lt;&gt;SUM(INJ!$D$165,INJ!$D$168)","OK")</f>
        <v>OK</v>
      </c>
      <c r="I26" s="110" t="str">
        <f>IF(ROUND(SUM(INJ!$D$162),-3)&lt;&gt;ROUND(SUM(INJ!$D$163:'INJ'!$D$164),-3),"INJ!$D$162&lt;&gt;SUM(INJ!$D$163:INJ!$D$164)","OK")</f>
        <v>OK</v>
      </c>
    </row>
    <row r="27" spans="1:9" s="68" customFormat="1" ht="11.4">
      <c r="A27" s="68" t="s">
        <v>3578</v>
      </c>
      <c r="B27" s="68" t="s">
        <v>2764</v>
      </c>
      <c r="C27" s="110" t="str">
        <f>IF(COUNTIF(INJ!$C$185:$C$207,"&gt;=0"),INJ!$C$184,"None")</f>
        <v>None</v>
      </c>
      <c r="D27" s="110" t="str">
        <f>IF(COUNTIF(INJ!$C$185:$C$207,"&gt;=0"),INJ!$B$182,"")</f>
        <v/>
      </c>
      <c r="E27" s="110" t="b">
        <f>AND(ISNUMBER(MATCH(INJ!$B$27,ALL_NOTE,0)),ISNUMBER(MATCH(INJ!$B$29,ALL_NOTE,0)))</f>
        <v>0</v>
      </c>
      <c r="F27" s="111">
        <f>(COUNTIF(INJ!$C$185:$C$207,"&lt;&gt;"&amp;" ")-COUNTBLANK(INJ!$C$185:$C$207)) / COUNTIF(INJ!$B$185:$B$207,"&gt;""")</f>
        <v>0</v>
      </c>
      <c r="G27" s="110" t="str">
        <f>IF(COUNTIF(INJ!$C$185:$C$207,"&gt;=0"),INJ!$C$185,"None")</f>
        <v>None</v>
      </c>
      <c r="I27" s="110" t="str">
        <f>IF(ROUND(SUM(INJ!$C$185),-3)&lt;&gt;ROUND(SUM(INJ!$C$186:'INJ'!$C$207),-3),"INJ!$C$185&lt;&gt;SUM(INJ!$C$186:INJ!$C$207)","OK")</f>
        <v>OK</v>
      </c>
    </row>
    <row r="28" spans="1:9" s="68" customFormat="1" ht="11.4">
      <c r="A28" s="68" t="s">
        <v>3578</v>
      </c>
      <c r="B28" s="68" t="s">
        <v>2766</v>
      </c>
      <c r="C28" s="110" t="str">
        <f>IF(COUNTIF(INJ!$D$222:$D$290,"&gt;=0"),INJ!$D$221,"None")</f>
        <v>None</v>
      </c>
      <c r="D28" s="110" t="str">
        <f>IF(COUNTIF(INJ!$D$222:$D$290,"&gt;=0"),INJ!$B$219,"")</f>
        <v/>
      </c>
      <c r="E28" s="110" t="b">
        <f>AND(ISNUMBER(MATCH(INJ!$B$27,ALL_NOTE,0)),ISNUMBER(MATCH(INJ!$B$29,ALL_NOTE,0)))</f>
        <v>0</v>
      </c>
      <c r="F28" s="111">
        <f>(COUNTIF(INJ!$D$222:$D$290,"&lt;&gt;"&amp;" ")-COUNTBLANK(INJ!$D$222:$D$290)) / COUNTIF(INJ!$C$222:$C$290,"&gt;""")</f>
        <v>0</v>
      </c>
      <c r="G28" s="110" t="str">
        <f>IF(COUNTIF(INJ!$D$222:$D$290,"&gt;=0"),INJ!$D$222,"None")</f>
        <v>None</v>
      </c>
      <c r="I28" s="110" t="str">
        <f>IF(ROUND(SUM(INJ!$D$222),-3)&lt;&gt;ROUND(SUM(INJ!$D$223:'INJ'!$D$244),-3),"INJ!$D$222&lt;&gt;SUM(INJ!$D$223:INJ!$D$244)","OK")</f>
        <v>OK</v>
      </c>
    </row>
    <row r="29" spans="1:9" s="68" customFormat="1" ht="11.4">
      <c r="A29" s="68" t="s">
        <v>3578</v>
      </c>
      <c r="B29" s="68" t="s">
        <v>2772</v>
      </c>
      <c r="C29" s="110" t="str">
        <f>IF(COUNTIF(INJ!$E$303:$E$329,"&gt;=0"),INJ!$E$302,"None")</f>
        <v>None</v>
      </c>
      <c r="D29" s="110" t="str">
        <f>IF(COUNTIF(INJ!$E$303:$E$329,"&gt;=0"),INJ!$B$300,"")</f>
        <v/>
      </c>
      <c r="E29" s="110" t="b">
        <f>AND(ISNUMBER(MATCH(INJ!$B$27,ALL_NOTE,0)),ISNUMBER(MATCH(INJ!$B$29,ALL_NOTE,0)))</f>
        <v>0</v>
      </c>
      <c r="F29" s="111">
        <f>(COUNTIF(INJ!$E$303:$E$329,"&lt;&gt;"&amp;" ")-COUNTBLANK(INJ!$E$303:$E$329)) / COUNTIF(INJ!$D$303:$D$329,"&gt;""")</f>
        <v>0</v>
      </c>
      <c r="G29" s="110" t="str">
        <f>IF(COUNTIF(INJ!$E$303:$E$329,"&gt;=0"),INJ!$E$303,"None")</f>
        <v>None</v>
      </c>
      <c r="H29" s="110" t="str">
        <f>IF(ROUND(SUM(INJ!$E$303),-3)&lt;&gt;ROUND(SUM(INJ!$E$312,INJ!$E$321),-3),"INJ!$E$303&lt;&gt;SUM(INJ!$E$312,INJ!$E$321)","OK")</f>
        <v>OK</v>
      </c>
      <c r="I29" s="110" t="str">
        <f>IF(ROUND(SUM(INJ!$E$303),-3)&lt;&gt;ROUND(SUM(INJ!$E$304:'INJ'!$E$311),-3),"INJ!$E$303&lt;&gt;SUM(INJ!$E$304:INJ!$E$311)","OK")</f>
        <v>OK</v>
      </c>
    </row>
    <row r="30" spans="1:9" s="68" customFormat="1" ht="11.4">
      <c r="A30" s="68" t="s">
        <v>3578</v>
      </c>
      <c r="B30" s="68" t="s">
        <v>2773</v>
      </c>
      <c r="C30" s="110" t="str">
        <f>IF(COUNTIF(INJ!$D$344:$D$352,"&gt;=0"),INJ!$D$343,"None")</f>
        <v>None</v>
      </c>
      <c r="D30" s="110" t="str">
        <f>IF(COUNTIF(INJ!$D$344:$D$352,"&gt;=0"),INJ!$B$341,"")</f>
        <v/>
      </c>
      <c r="E30" s="110" t="b">
        <f>AND(ISNUMBER(MATCH(INJ!$B$27,ALL_NOTE,0)),ISNUMBER(MATCH(INJ!$B$29,ALL_NOTE,0)))</f>
        <v>0</v>
      </c>
      <c r="F30" s="111">
        <f>(COUNTIF(INJ!$D$344:$D$352,"&lt;&gt;"&amp;" ")-COUNTBLANK(INJ!$D$344:$D$352)) / COUNTIF(INJ!$C$344:$C$352,"&gt;""")</f>
        <v>0</v>
      </c>
      <c r="G30" s="110" t="str">
        <f>IF(COUNTIF(INJ!$D$344:$D$352,"&gt;=0"),INJ!$D$344,"None")</f>
        <v>None</v>
      </c>
    </row>
    <row r="31" spans="1:9" s="68" customFormat="1" ht="11.4">
      <c r="A31" s="68" t="s">
        <v>3578</v>
      </c>
      <c r="B31" s="68" t="s">
        <v>2774</v>
      </c>
      <c r="C31" s="110" t="str">
        <f>IF(COUNTIF(INJ!$C$367:$C$389,"&gt;=0"),INJ!$C$366,"None")</f>
        <v>None</v>
      </c>
      <c r="D31" s="110" t="str">
        <f>IF(COUNTIF(INJ!$C$367:$C$389,"&gt;=0"),INJ!$B$364,"")</f>
        <v/>
      </c>
      <c r="E31" s="110" t="b">
        <f>AND(ISNUMBER(MATCH(INJ!$B$27,ALL_NOTE,0)),ISNUMBER(MATCH(INJ!$B$29,ALL_NOTE,0)))</f>
        <v>0</v>
      </c>
      <c r="F31" s="111">
        <f>(COUNTIF(INJ!$C$367:$C$389,"&lt;&gt;"&amp;" ")-COUNTBLANK(INJ!$C$367:$C$389)) / COUNTIF(INJ!$B$367:$B$389,"&gt;""")</f>
        <v>0</v>
      </c>
      <c r="G31" s="110" t="str">
        <f>IF(COUNTIF(INJ!$C$367:$C$389,"&gt;=0"),INJ!$C$367,"None")</f>
        <v>None</v>
      </c>
    </row>
    <row r="32" spans="1:9" s="68" customFormat="1" ht="11.4">
      <c r="A32" s="68" t="s">
        <v>3578</v>
      </c>
      <c r="B32" s="68" t="s">
        <v>2775</v>
      </c>
      <c r="C32" s="110" t="str">
        <f>IF(COUNTIF(INJ!$D$404:$D$412,"&gt;=0"),INJ!$D$403,"None")</f>
        <v>None</v>
      </c>
      <c r="D32" s="110" t="str">
        <f>IF(COUNTIF(INJ!$D$404:$D$412,"&gt;=0"),INJ!$B$401,"")</f>
        <v/>
      </c>
      <c r="E32" s="110" t="b">
        <f>AND(ISNUMBER(MATCH(INJ!$B$27,ALL_NOTE,0)),ISNUMBER(MATCH(INJ!$B$29,ALL_NOTE,0)))</f>
        <v>0</v>
      </c>
      <c r="F32" s="111">
        <f>(COUNTIF(INJ!$D$404:$D$412,"&lt;&gt;"&amp;" ")-COUNTBLANK(INJ!$D$404:$D$412)) / COUNTIF(INJ!$C$404:$C$412,"&gt;""")</f>
        <v>0</v>
      </c>
      <c r="G32" s="110" t="str">
        <f>IF(COUNTIF(INJ!$D$404:$D$412,"&gt;=0"),INJ!$D$404,"None")</f>
        <v>None</v>
      </c>
    </row>
    <row r="33" spans="1:9" s="68" customFormat="1" ht="11.4">
      <c r="A33" s="68" t="s">
        <v>3578</v>
      </c>
      <c r="B33" s="68" t="s">
        <v>2776</v>
      </c>
      <c r="C33" s="110" t="str">
        <f>IF(COUNTIF(INJ!$C$427:$C$449,"&gt;=0"),INJ!$C$426,"None")</f>
        <v>None</v>
      </c>
      <c r="D33" s="110" t="str">
        <f>IF(COUNTIF(INJ!$C$427:$C$449,"&gt;=0"),INJ!$B$424,"")</f>
        <v/>
      </c>
      <c r="E33" s="110" t="b">
        <f>AND(ISNUMBER(MATCH(INJ!$B$27,ALL_NOTE,0)),ISNUMBER(MATCH(INJ!$B$29,ALL_NOTE,0)))</f>
        <v>0</v>
      </c>
      <c r="F33" s="111">
        <f>(COUNTIF(INJ!$C$427:$C$449,"&lt;&gt;"&amp;" ")-COUNTBLANK(INJ!$C$427:$C$449)) / COUNTIF(INJ!$B$427:$B$449,"&gt;""")</f>
        <v>0</v>
      </c>
      <c r="G33" s="110" t="str">
        <f>IF(COUNTIF(INJ!$C$427:$C$449,"&gt;=0"),INJ!$C$427,"None")</f>
        <v>None</v>
      </c>
    </row>
    <row r="34" spans="1:9" s="68" customFormat="1" ht="11.4">
      <c r="A34" s="68" t="s">
        <v>3578</v>
      </c>
      <c r="B34" s="68" t="s">
        <v>2777</v>
      </c>
      <c r="C34" s="110" t="str">
        <f>IF(COUNTIF(INJ!$C$464:$C$486,"&gt;=0"),INJ!$C$463,"None")</f>
        <v>None</v>
      </c>
      <c r="D34" s="110" t="str">
        <f>IF(COUNTIF(INJ!$C$464:$C$486,"&gt;=0"),INJ!$B$461,"")</f>
        <v/>
      </c>
      <c r="E34" s="110" t="b">
        <f>AND(ISNUMBER(MATCH(INJ!$B$27,ALL_NOTE,0)),ISNUMBER(MATCH(INJ!$B$29,ALL_NOTE,0)))</f>
        <v>0</v>
      </c>
      <c r="F34" s="111">
        <f>(COUNTIF(INJ!$C$464:$C$486,"&lt;&gt;"&amp;" ")-COUNTBLANK(INJ!$C$464:$C$486)) / COUNTIF(INJ!$B$464:$B$486,"&gt;""")</f>
        <v>0</v>
      </c>
      <c r="G34" s="110" t="str">
        <f>IF(COUNTIF(INJ!$C$464:$C$486,"&gt;=0"),INJ!$C$464,"None")</f>
        <v>None</v>
      </c>
      <c r="I34" s="110" t="str">
        <f>IF(ROUND(SUM(INJ!$C$464),-3)&lt;&gt;ROUND(SUM(INJ!$C$465:'INJ'!$C$486),-3),"INJ!$C$464&lt;&gt;SUM(INJ!$C$465:INJ!$C$486)","OK")</f>
        <v>OK</v>
      </c>
    </row>
    <row r="35" spans="1:9" s="68" customFormat="1" ht="11.4">
      <c r="A35" s="71" t="s">
        <v>3578</v>
      </c>
      <c r="B35" s="71" t="s">
        <v>2779</v>
      </c>
      <c r="C35" s="112" t="str">
        <f>IF(COUNTIF(INJ!$D$499:$D$507,"&gt;=0"),INJ!$D$498,"None")</f>
        <v>None</v>
      </c>
      <c r="D35" s="112" t="str">
        <f>IF(COUNTIF(INJ!$D$499:$D$507,"&gt;=0"),INJ!$B$496,"")</f>
        <v/>
      </c>
      <c r="E35" s="112" t="b">
        <f>AND(ISNUMBER(MATCH(INJ!$B$27,ALL_NOTE,0)),ISNUMBER(MATCH(INJ!$B$29,ALL_NOTE,0)))</f>
        <v>0</v>
      </c>
      <c r="F35" s="113">
        <f>(COUNTIF(INJ!$D$499:$D$507,"&lt;&gt;"&amp;" ")-COUNTBLANK(INJ!$D$499:$D$507)) / COUNTIF(INJ!$C$499:$C$507,"&gt;""")</f>
        <v>0</v>
      </c>
      <c r="G35" s="112" t="str">
        <f>IF(COUNTIF(INJ!$D$499:$D$507,"&gt;=0"),INJ!$D$499,"None")</f>
        <v>None</v>
      </c>
      <c r="H35" s="112" t="str">
        <f>IF(ROUND(SUM(INJ!$D$499),-3)&lt;&gt;ROUND(SUM(INJ!$D$502,INJ!$D$505),-3),"INJ!$D$499&lt;&gt;SUM(INJ!$D$502,INJ!$D$505)","OK")</f>
        <v>OK</v>
      </c>
      <c r="I35" s="112" t="str">
        <f>IF(ROUND(SUM(INJ!$D$499),-3)&lt;&gt;ROUND(SUM(INJ!$D$500:'INJ'!$D$501),-3),"INJ!$D$499&lt;&gt;SUM(INJ!$D$500:INJ!$D$501)","OK")</f>
        <v>OK</v>
      </c>
    </row>
    <row r="36" spans="1:9" s="68" customFormat="1" ht="11.4">
      <c r="A36" s="68" t="s">
        <v>3579</v>
      </c>
      <c r="B36" s="68" t="s">
        <v>2781</v>
      </c>
      <c r="C36" s="110" t="str">
        <f>IF(COUNTIF(ILR!$D$23:$D$28,"&gt;=0"),ILR!$D$22,"None")</f>
        <v>None</v>
      </c>
      <c r="D36" s="110" t="str">
        <f>IF(COUNTIF(ILR!$D$23:$D$28,"&gt;=0"),ILR!$B$20,"")</f>
        <v/>
      </c>
      <c r="F36" s="111">
        <f>(COUNTIF(ILR!$D$23:$D$28,"&lt;&gt;"&amp;" ")-COUNTBLANK(ILR!$D$23:$D$28)) / COUNTIF(ILR!$C$23:$C$28,"&gt;""")</f>
        <v>0</v>
      </c>
      <c r="G36" s="110" t="str">
        <f>IF(COUNTIF(ILR!$D$23:$D$28,"&gt;=0"),ILR!$D$23,"None")</f>
        <v>None</v>
      </c>
    </row>
    <row r="37" spans="1:9" s="68" customFormat="1" ht="11.4">
      <c r="A37" s="68" t="s">
        <v>3579</v>
      </c>
      <c r="B37" s="68" t="s">
        <v>2788</v>
      </c>
      <c r="C37" s="110" t="str">
        <f>IF(COUNTIF(ILR!$D$43:$D$48,"&gt;=0"),ILR!$D$42,"None")</f>
        <v>None</v>
      </c>
      <c r="D37" s="110" t="str">
        <f>IF(COUNTIF(ILR!$D$43:$D$48,"&gt;=0"),ILR!$B$40,"")</f>
        <v/>
      </c>
      <c r="F37" s="111">
        <f>(COUNTIF(ILR!$D$43:$D$48,"&lt;&gt;"&amp;" ")-COUNTBLANK(ILR!$D$43:$D$48)) / COUNTIF(ILR!$C$43:$C$48,"&gt;""")</f>
        <v>0</v>
      </c>
      <c r="G37" s="110" t="str">
        <f>IF(COUNTIF(ILR!$D$43:$D$48,"&gt;=0"),ILR!$D$43,"None")</f>
        <v>None</v>
      </c>
    </row>
    <row r="38" spans="1:9" s="68" customFormat="1" ht="11.4">
      <c r="A38" s="68" t="s">
        <v>3579</v>
      </c>
      <c r="B38" s="68" t="s">
        <v>2790</v>
      </c>
      <c r="C38" s="110" t="str">
        <f>IF(COUNTIF(ILR!$D$63:$D$68,"&gt;=0"),ILR!$D$62,"None")</f>
        <v>None</v>
      </c>
      <c r="D38" s="110" t="str">
        <f>IF(COUNTIF(ILR!$D$63:$D$68,"&gt;=0"),ILR!$B$60,"")</f>
        <v/>
      </c>
      <c r="F38" s="111">
        <f>(COUNTIF(ILR!$D$63:$D$68,"&lt;&gt;"&amp;" ")-COUNTBLANK(ILR!$D$63:$D$68)) / COUNTIF(ILR!$C$63:$C$68,"&gt;""")</f>
        <v>0</v>
      </c>
      <c r="G38" s="110" t="str">
        <f>IF(COUNTIF(ILR!$D$63:$D$68,"&gt;=0"),ILR!$D$63,"None")</f>
        <v>None</v>
      </c>
      <c r="H38" s="110" t="str">
        <f>IF(ROUND(SUM(ILR!$D$63),-3)&lt;&gt;ROUND(SUM(ILR!$D$64,ILR!$D$65),-3),"ILR!$D$63&lt;&gt;SUM(ILR!$D$64,ILR!$D$65)","OK")</f>
        <v>OK</v>
      </c>
      <c r="I38" s="110" t="str">
        <f>IF(ROUND(SUM(ILR!$D$63),-3)&lt;&gt;ROUND(SUM(ILR!$D$64:'ILR'!$D$65),-3),"ILR!$D$63&lt;&gt;SUM(ILR!$D$64:ILR!$D$65)","OK")</f>
        <v>OK</v>
      </c>
    </row>
    <row r="39" spans="1:9" s="68" customFormat="1" ht="11.4">
      <c r="A39" s="68" t="s">
        <v>3579</v>
      </c>
      <c r="B39" s="68" t="s">
        <v>2792</v>
      </c>
      <c r="C39" s="110" t="str">
        <f>IF(COUNTIF(ILR!$D$83:$D$88,"&gt;=0"),ILR!$D$82,"None")</f>
        <v>None</v>
      </c>
      <c r="D39" s="110" t="str">
        <f>IF(COUNTIF(ILR!$D$83:$D$88,"&gt;=0"),ILR!$B$80,"")</f>
        <v/>
      </c>
      <c r="F39" s="111">
        <f>(COUNTIF(ILR!$D$83:$D$88,"&lt;&gt;"&amp;" ")-COUNTBLANK(ILR!$D$83:$D$88)) / COUNTIF(ILR!$C$83:$C$88,"&gt;""")</f>
        <v>0</v>
      </c>
      <c r="G39" s="110" t="str">
        <f>IF(COUNTIF(ILR!$D$83:$D$88,"&gt;=0"),ILR!$D$83,"None")</f>
        <v>None</v>
      </c>
      <c r="H39" s="110" t="str">
        <f>IF(ROUND(SUM(ILR!$D$83),-3)&lt;&gt;ROUND(SUM(ILR!$D$84,ILR!$D$85),-3),"ILR!$D$83&lt;&gt;SUM(ILR!$D$84,ILR!$D$85)","OK")</f>
        <v>OK</v>
      </c>
      <c r="I39" s="110" t="str">
        <f>IF(ROUND(SUM(ILR!$D$83),-3)&lt;&gt;ROUND(SUM(ILR!$D$84:'ILR'!$D$85),-3),"ILR!$D$83&lt;&gt;SUM(ILR!$D$84:ILR!$D$85)","OK")</f>
        <v>OK</v>
      </c>
    </row>
    <row r="40" spans="1:9" s="68" customFormat="1" ht="11.4">
      <c r="A40" s="71" t="s">
        <v>3579</v>
      </c>
      <c r="B40" s="71" t="s">
        <v>2794</v>
      </c>
      <c r="C40" s="112" t="str">
        <f>IF(COUNTIF(ILR!$C$103:$C$108,"&gt;=0"),ILR!$C$102,"None")</f>
        <v>None</v>
      </c>
      <c r="D40" s="112" t="str">
        <f>IF(COUNTIF(ILR!$C$103:$C$108,"&gt;=0"),ILR!$B$100,"")</f>
        <v/>
      </c>
      <c r="E40" s="71"/>
      <c r="F40" s="113">
        <f>(COUNTIF(ILR!$C$103:$C$108,"&lt;&gt;"&amp;" ")-COUNTBLANK(ILR!$C$103:$C$108)) / COUNTIF(ILR!$B$103:$B$108,"&gt;""")</f>
        <v>0</v>
      </c>
      <c r="G40" s="112" t="str">
        <f>IF(COUNTIF(ILR!$C$103:$C$108,"&gt;=0"),ILR!$C$103,"None")</f>
        <v>None</v>
      </c>
      <c r="H40" s="71"/>
      <c r="I40" s="71"/>
    </row>
    <row r="41" spans="1:9" s="68" customFormat="1" ht="11.4">
      <c r="A41" s="68" t="s">
        <v>3580</v>
      </c>
      <c r="B41" s="68" t="s">
        <v>2806</v>
      </c>
      <c r="C41" s="110" t="str">
        <f>IF(COUNTIF(STR!$C$34:$C$56,"&gt;=0"),STR!$C$33,"None")</f>
        <v>None</v>
      </c>
      <c r="D41" s="110" t="str">
        <f>IF(COUNTIF(STR!$C$34:$C$56,"&gt;=0"),STR!$B$31,"")</f>
        <v/>
      </c>
      <c r="E41" s="110" t="b">
        <f>AND(ISNUMBER(MATCH(STR!$B$17,ALL_NOTE,0)),ISNUMBER(MATCH(STR!$B$19,ALL_NOTE,0)))</f>
        <v>0</v>
      </c>
      <c r="F41" s="111">
        <f>(COUNTIF(STR!$C$34:$C$56,"&lt;&gt;"&amp;" ")-COUNTBLANK(STR!$C$34:$C$56)) / COUNTIF(STR!$B$34:$B$56,"&gt;""")</f>
        <v>0</v>
      </c>
      <c r="G41" s="110" t="str">
        <f>IF(COUNTIF(STR!$C$34:$C$56,"&gt;=0"),STR!$C$34,"None")</f>
        <v>None</v>
      </c>
      <c r="I41" s="110" t="str">
        <f>IF(ROUND(SUM(STR!$C$34),-3)&lt;&gt;ROUND(SUM(STR!$C$35:'STR'!$C$56),-3),"STR!$C$34&lt;&gt;SUM(STR!$C$35:STR!$C$56)","OK")</f>
        <v>OK</v>
      </c>
    </row>
    <row r="42" spans="1:9" s="68" customFormat="1" ht="11.4">
      <c r="A42" s="68" t="s">
        <v>3580</v>
      </c>
      <c r="B42" s="68" t="s">
        <v>2807</v>
      </c>
      <c r="C42" s="110" t="str">
        <f>IF(COUNTIF(STR!$C$73:$C$95,"&gt;=0"),STR!$C$72,"None")</f>
        <v>None</v>
      </c>
      <c r="D42" s="110" t="str">
        <f>IF(COUNTIF(STR!$C$73:$C$95,"&gt;=0"),STR!$B$68,"")</f>
        <v/>
      </c>
      <c r="E42" s="110" t="b">
        <f>AND(ISNUMBER(MATCH(STR!$B$17,ALL_NOTE,0)),ISNUMBER(MATCH(STR!$B$19,ALL_NOTE,0)),ISNUMBER(MATCH(STR!$B$70,ALL_NOTE,0)))</f>
        <v>0</v>
      </c>
      <c r="F42" s="111">
        <f>(COUNTIF(STR!$C$73:$C$95,"&lt;&gt;"&amp;" ")-COUNTBLANK(STR!$C$73:$C$95)) / COUNTIF(STR!$B$73:$B$95,"&gt;""")</f>
        <v>0</v>
      </c>
      <c r="G42" s="110" t="str">
        <f>IF(COUNTIF(STR!$C$73:$C$95,"&gt;=0"),STR!$C$73,"None")</f>
        <v>None</v>
      </c>
      <c r="I42" s="110" t="str">
        <f>IF(ROUND(SUM(STR!$C$73),-3)&lt;&gt;ROUND(SUM(STR!$C$74:'STR'!$C$95),-3),"STR!$C$73&lt;&gt;SUM(STR!$C$74:STR!$C$95)","OK")</f>
        <v>OK</v>
      </c>
    </row>
    <row r="43" spans="1:9" s="68" customFormat="1" ht="11.4">
      <c r="A43" s="68" t="s">
        <v>3580</v>
      </c>
      <c r="B43" s="68" t="s">
        <v>2810</v>
      </c>
      <c r="C43" s="110" t="str">
        <f>IF(COUNTIF(STR!$C$112:$C$134,"&gt;=0"),STR!$C$111,"None")</f>
        <v>None</v>
      </c>
      <c r="D43" s="110" t="str">
        <f>IF(COUNTIF(STR!$C$112:$C$134,"&gt;=0"),STR!$B$107,"")</f>
        <v/>
      </c>
      <c r="E43" s="110" t="b">
        <f>AND(ISNUMBER(MATCH(STR!$B$17,ALL_NOTE,0)),ISNUMBER(MATCH(STR!$B$19,ALL_NOTE,0)),ISNUMBER(MATCH(STR!$B$109,ALL_NOTE,0)))</f>
        <v>0</v>
      </c>
      <c r="F43" s="111">
        <f>(COUNTIF(STR!$C$112:$C$134,"&lt;&gt;"&amp;" ")-COUNTBLANK(STR!$C$112:$C$134)) / COUNTIF(STR!$B$112:$B$134,"&gt;""")</f>
        <v>0</v>
      </c>
      <c r="G43" s="110" t="str">
        <f>IF(COUNTIF(STR!$C$112:$C$134,"&gt;=0"),STR!$C$112,"None")</f>
        <v>None</v>
      </c>
      <c r="I43" s="110" t="str">
        <f>IF(ROUND(SUM(STR!$C$112),-3)&lt;&gt;ROUND(SUM(STR!$C$113:'STR'!$C$134),-3),"STR!$C$112&lt;&gt;SUM(STR!$C$113:STR!$C$134)","OK")</f>
        <v>OK</v>
      </c>
    </row>
    <row r="44" spans="1:9" s="68" customFormat="1" ht="11.4">
      <c r="A44" s="71" t="s">
        <v>3580</v>
      </c>
      <c r="B44" s="71" t="s">
        <v>2813</v>
      </c>
      <c r="C44" s="112" t="str">
        <f>IF(COUNTIF(STR!$C$151:$C$173,"&gt;=0"),STR!$C$150,"None")</f>
        <v>None</v>
      </c>
      <c r="D44" s="112" t="str">
        <f>IF(COUNTIF(STR!$C$151:$C$173,"&gt;=0"),STR!$B$146,"")</f>
        <v/>
      </c>
      <c r="E44" s="112" t="b">
        <f>AND(ISNUMBER(MATCH(STR!$B$17,ALL_NOTE,0)),ISNUMBER(MATCH(STR!$B$19,ALL_NOTE,0)),ISNUMBER(MATCH(STR!$B$148,ALL_NOTE,0)))</f>
        <v>0</v>
      </c>
      <c r="F44" s="113">
        <f>(COUNTIF(STR!$C$151:$C$173,"&lt;&gt;"&amp;" ")-COUNTBLANK(STR!$C$151:$C$173)) / COUNTIF(STR!$B$151:$B$173,"&gt;""")</f>
        <v>0</v>
      </c>
      <c r="G44" s="112" t="str">
        <f>IF(COUNTIF(STR!$C$151:$C$173,"&gt;=0"),STR!$C$151,"None")</f>
        <v>None</v>
      </c>
      <c r="H44" s="71"/>
      <c r="I44" s="71"/>
    </row>
    <row r="45" spans="1:9" s="68" customFormat="1" ht="11.4">
      <c r="A45" s="68" t="s">
        <v>3581</v>
      </c>
      <c r="B45" s="68" t="s">
        <v>2817</v>
      </c>
      <c r="C45" s="110" t="str">
        <f>IF(COUNTIF(LAI!$C$22:$C$22,"&gt;=0"),LAI!$C$21,"None")</f>
        <v>None</v>
      </c>
      <c r="D45" s="110" t="str">
        <f>IF(COUNTIF(LAI!$C$22:$C$22,"&gt;=0"),LAI!$B$19,"")</f>
        <v/>
      </c>
      <c r="F45" s="111">
        <f>(COUNTIF(LAI!$C$22:$C$22,"&lt;&gt;"&amp;" ")-COUNTBLANK(LAI!$C$22:$C$22)) / COUNTIF(LAI!$B$22:$B$22,"&gt;""")</f>
        <v>0</v>
      </c>
      <c r="G45" s="110" t="str">
        <f>IF(COUNTIF(LAI!$C$22:$C$22,"&gt;=0"),LAI!$C$22,"None")</f>
        <v>None</v>
      </c>
      <c r="I45" s="110" t="str">
        <f>IF(ROUND(SUM(LAI!$C$22),-3)&lt;&gt;ROUND(SUM(LAI!$C$23:'LAI'!$C$22),-3),"LAI!$C$22&lt;&gt;SUM(LAI!$C$23:LAI!$C$22)","OK")</f>
        <v>OK</v>
      </c>
    </row>
    <row r="46" spans="1:9" s="68" customFormat="1" ht="11.4">
      <c r="A46" s="68" t="s">
        <v>3581</v>
      </c>
      <c r="B46" s="68" t="s">
        <v>2820</v>
      </c>
      <c r="C46" s="110" t="str">
        <f>IF(COUNTIF(LAI!$C$35:$C$37,"&gt;=0"),LAI!$C$34,"None")</f>
        <v>None</v>
      </c>
      <c r="D46" s="110" t="str">
        <f>IF(COUNTIF(LAI!$C$35:$C$37,"&gt;=0"),LAI!$B$32,"")</f>
        <v/>
      </c>
      <c r="F46" s="111">
        <f>(COUNTIF(LAI!$C$35:$C$37,"&lt;&gt;"&amp;" ")-COUNTBLANK(LAI!$C$35:$C$37)) / COUNTIF(LAI!$B$35:$B$37,"&gt;""")</f>
        <v>0</v>
      </c>
      <c r="G46" s="110" t="str">
        <f>IF(COUNTIF(LAI!$C$35:$C$37,"&gt;=0"),LAI!$C$35,"None")</f>
        <v>None</v>
      </c>
      <c r="H46" s="110" t="str">
        <f>IF(ROUND(SUM(LAI!$C$35),-3)&lt;&gt;ROUND(SUM(LAI!$C$36,LAI!$C$37),-3),"LAI!$C$35&lt;&gt;SUM(LAI!$C$36,LAI!$C$37)","OK")</f>
        <v>OK</v>
      </c>
      <c r="I46" s="110" t="str">
        <f>IF(ROUND(SUM(LAI!$C$35),-3)&lt;&gt;ROUND(SUM(LAI!$C$36:'LAI'!$C$37),-3),"LAI!$C$35&lt;&gt;SUM(LAI!$C$36:LAI!$C$37)","OK")</f>
        <v>OK</v>
      </c>
    </row>
    <row r="47" spans="1:9" s="68" customFormat="1" ht="11.4">
      <c r="A47" s="68" t="s">
        <v>3581</v>
      </c>
      <c r="B47" s="68" t="s">
        <v>2821</v>
      </c>
      <c r="C47" s="110" t="str">
        <f>IF(COUNTIF(LAI!$C$52:$C$52,"&gt;=0"),LAI!$C$51,"None")</f>
        <v>None</v>
      </c>
      <c r="D47" s="110" t="str">
        <f>IF(COUNTIF(LAI!$C$52:$C$52,"&gt;=0"),LAI!$B$49,"")</f>
        <v/>
      </c>
      <c r="F47" s="111">
        <f>(COUNTIF(LAI!$C$52:$C$52,"&lt;&gt;"&amp;" ")-COUNTBLANK(LAI!$C$52:$C$52)) / COUNTIF(LAI!$B$52:$B$52,"&gt;""")</f>
        <v>0</v>
      </c>
      <c r="G47" s="110" t="str">
        <f>IF(COUNTIF(LAI!$C$52:$C$52,"&gt;=0"),LAI!$C$52,"None")</f>
        <v>None</v>
      </c>
      <c r="I47" s="110" t="str">
        <f>IF(ROUND(SUM(LAI!$C$52),-3)&lt;&gt;ROUND(SUM(LAI!$C$53:'LAI'!$C$52),-3),"LAI!$C$52&lt;&gt;SUM(LAI!$C$53:LAI!$C$52)","OK")</f>
        <v>OK</v>
      </c>
    </row>
    <row r="48" spans="1:9" s="68" customFormat="1" ht="11.4">
      <c r="A48" s="71" t="s">
        <v>3581</v>
      </c>
      <c r="B48" s="71" t="s">
        <v>2823</v>
      </c>
      <c r="C48" s="112" t="str">
        <f>IF(COUNTIF(LAI!$C$65:$C$65,"&gt;=0"),LAI!$C$64,"None")</f>
        <v>None</v>
      </c>
      <c r="D48" s="112" t="str">
        <f>IF(COUNTIF(LAI!$C$65:$C$65,"&gt;=0"),LAI!$B$62,"")</f>
        <v/>
      </c>
      <c r="E48" s="71"/>
      <c r="F48" s="113">
        <f>(COUNTIF(LAI!$C$65:$C$65,"&lt;&gt;"&amp;" ")-COUNTBLANK(LAI!$C$65:$C$65)) / COUNTIF(LAI!$B$65:$B$65,"&gt;""")</f>
        <v>0</v>
      </c>
      <c r="G48" s="112" t="str">
        <f>IF(COUNTIF(LAI!$C$65:$C$65,"&gt;=0"),LAI!$C$65,"None")</f>
        <v>None</v>
      </c>
      <c r="H48" s="71"/>
      <c r="I48" s="71"/>
    </row>
    <row r="49" spans="1:9" s="68" customFormat="1" ht="11.4">
      <c r="A49" s="72" t="s">
        <v>3582</v>
      </c>
      <c r="B49" s="72" t="s">
        <v>2834</v>
      </c>
      <c r="C49" s="114" t="str">
        <f>IF(COUNTIF(LAC!$C$45:$C$67,"&gt;=0"),LAC!$C$44,"None")</f>
        <v>None</v>
      </c>
      <c r="D49" s="114" t="str">
        <f>IF(COUNTIF(LAC!$C$45:$C$67,"&gt;=0"),LAC!$B$42,"")</f>
        <v/>
      </c>
      <c r="E49" s="114" t="b">
        <f>AND(ISNUMBER(MATCH(LAC!$B$14,ALL_NOTE,0)),ISNUMBER(MATCH(LAC!$B$16,ALL_NOTE,0)),ISNUMBER(MATCH(LAC!$B$18,ALL_NOTE,0)),ISNUMBER(MATCH(LAC!$B$20,ALL_NOTE,0)),ISNUMBER(MATCH(LAC!$B$22,ALL_NOTE,0)),ISNUMBER(MATCH(LAC!$B$24,ALL_NOTE,0)),ISNUMBER(MATCH(LAC!$B$26,ALL_NOTE,0)),ISNUMBER(MATCH(LAC!$B$28,ALL_NOTE,0)))</f>
        <v>0</v>
      </c>
      <c r="F49" s="115">
        <f>(COUNTIF(LAC!$C$45:$C$67,"&lt;&gt;"&amp;" ")-COUNTBLANK(LAC!$C$45:$C$67)) / COUNTIF(LAC!$B$45:$B$67,"&gt;""")</f>
        <v>0</v>
      </c>
      <c r="G49" s="114" t="str">
        <f>IF(COUNTIF(LAC!$C$45:$C$67,"&gt;=0"),LAC!$C$45,"None")</f>
        <v>None</v>
      </c>
      <c r="H49" s="72"/>
      <c r="I49" s="72"/>
    </row>
    <row r="50" spans="1:9" s="68" customFormat="1" ht="11.4">
      <c r="A50" s="72" t="s">
        <v>3583</v>
      </c>
      <c r="B50" s="72" t="s">
        <v>2836</v>
      </c>
      <c r="C50" s="114" t="str">
        <f>IF(COUNTIF(EAR!$C$33:$C$33,"&gt;=0"),EAR!$C$32,"None")</f>
        <v>None</v>
      </c>
      <c r="D50" s="114" t="str">
        <f>IF(COUNTIF(EAR!$C$33:$C$33,"&gt;=0"),EAR!$B$22,"")</f>
        <v/>
      </c>
      <c r="E50" s="114" t="b">
        <f>AND(ISNUMBER(MATCH(EAR!$B$24,ALL_NOTE,0)),ISNUMBER(MATCH(EAR!$B$26,ALL_NOTE,0)),ISNUMBER(MATCH(EAR!$B$28,ALL_NOTE,0)),ISNUMBER(MATCH(EAR!$B$30,ALL_NOTE,0)))</f>
        <v>0</v>
      </c>
      <c r="F50" s="115">
        <f>(COUNTIF(EAR!$C$33:$C$33,"&lt;&gt;"&amp;" ")-COUNTBLANK(EAR!$C$33:$C$33)) / COUNTIF(EAR!$B$33:$B$33,"&gt;""")</f>
        <v>0</v>
      </c>
      <c r="G50" s="114" t="str">
        <f>IF(COUNTIF(EAR!$C$33:$C$33,"&gt;=0"),EAR!$C$33,"None")</f>
        <v>None</v>
      </c>
      <c r="H50" s="72"/>
      <c r="I50" s="72"/>
    </row>
    <row r="51" spans="1:9" s="68" customFormat="1" ht="11.4">
      <c r="A51" s="72" t="s">
        <v>3584</v>
      </c>
      <c r="B51" s="72" t="s">
        <v>2841</v>
      </c>
      <c r="C51" s="114" t="str">
        <f>IF(COUNTIF(PSE!$C$22:$C$29,"&gt;=0"),PSE!$C$21,"None")</f>
        <v>None</v>
      </c>
      <c r="D51" s="114" t="str">
        <f>IF(COUNTIF(PSE!$C$22:$C$29,"&gt;=0"),PSE!$B$19,"")</f>
        <v/>
      </c>
      <c r="E51" s="72"/>
      <c r="F51" s="115">
        <f>(COUNTIF(PSE!$C$22:$C$29,"&lt;&gt;"&amp;" ")-COUNTBLANK(PSE!$C$22:$C$29)) / COUNTIF(PSE!$B$22:$B$29,"&gt;""")</f>
        <v>0</v>
      </c>
      <c r="G51" s="114" t="str">
        <f>IF(COUNTIF(PSE!$C$22:$C$29,"&gt;=0"),PSE!$C$22,"None")</f>
        <v>None</v>
      </c>
      <c r="H51" s="72"/>
      <c r="I51" s="114" t="str">
        <f>IF(ROUND(SUM(PSE!$C$22),-3)&lt;&gt;ROUND(SUM(PSE!$C$23:'PSE'!$C$29),-3),"PSE!$C$22&lt;&gt;SUM(PSE!$C$23:PSE!$C$29)","OK")</f>
        <v>OK</v>
      </c>
    </row>
    <row r="52" spans="1:9" s="68" customFormat="1" ht="11.4">
      <c r="F52" s="69"/>
    </row>
    <row r="53" spans="1:9" s="68" customFormat="1" ht="11.4">
      <c r="F53" s="69"/>
    </row>
    <row r="54" spans="1:9" s="68" customFormat="1" ht="11.4">
      <c r="F54" s="69"/>
    </row>
    <row r="55" spans="1:9" s="68" customFormat="1" ht="11.4">
      <c r="F55" s="69"/>
    </row>
    <row r="56" spans="1:9" s="68" customFormat="1" ht="11.4">
      <c r="F56" s="69"/>
    </row>
    <row r="57" spans="1:9" s="68" customFormat="1" ht="11.4">
      <c r="F57" s="69"/>
    </row>
    <row r="58" spans="1:9" s="68" customFormat="1" ht="11.4">
      <c r="F58" s="69"/>
    </row>
    <row r="59" spans="1:9" s="68" customFormat="1" ht="11.4">
      <c r="F59" s="69"/>
    </row>
    <row r="60" spans="1:9" s="68" customFormat="1" ht="11.4">
      <c r="F60" s="69"/>
    </row>
    <row r="61" spans="1:9" s="68" customFormat="1" ht="11.4">
      <c r="F61" s="69"/>
    </row>
    <row r="62" spans="1:9" s="68" customFormat="1" ht="11.4">
      <c r="A62" s="70"/>
      <c r="F62" s="69"/>
    </row>
    <row r="63" spans="1:9" s="68" customFormat="1" ht="11.4">
      <c r="A63" s="70"/>
      <c r="F63" s="69"/>
    </row>
    <row r="64" spans="1:9" s="68" customFormat="1" ht="11.4">
      <c r="A64" s="70"/>
      <c r="F64" s="69"/>
    </row>
    <row r="65" spans="1:6" s="68" customFormat="1" ht="11.4">
      <c r="A65" s="70"/>
      <c r="F65" s="69"/>
    </row>
    <row r="66" spans="1:6" s="68" customFormat="1" ht="11.4">
      <c r="A66" s="70"/>
      <c r="F66" s="69"/>
    </row>
    <row r="67" spans="1:6" s="68" customFormat="1" ht="11.4">
      <c r="A67" s="70"/>
      <c r="F67" s="69"/>
    </row>
    <row r="68" spans="1:6" s="68" customFormat="1" ht="11.4">
      <c r="A68" s="70"/>
      <c r="F68" s="69"/>
    </row>
    <row r="69" spans="1:6" s="68" customFormat="1" ht="11.4">
      <c r="A69" s="70"/>
      <c r="F69" s="69"/>
    </row>
    <row r="70" spans="1:6" s="68" customFormat="1" ht="11.4">
      <c r="A70" s="70"/>
      <c r="F70" s="69"/>
    </row>
    <row r="71" spans="1:6" s="68" customFormat="1" ht="11.4">
      <c r="A71" s="70"/>
      <c r="F71" s="69"/>
    </row>
    <row r="72" spans="1:6" s="68" customFormat="1" ht="11.4">
      <c r="A72" s="70"/>
      <c r="F72" s="69"/>
    </row>
    <row r="73" spans="1:6" s="68" customFormat="1" ht="11.4">
      <c r="A73" s="70"/>
      <c r="F73" s="69"/>
    </row>
    <row r="74" spans="1:6" s="68" customFormat="1" ht="11.4">
      <c r="A74" s="70"/>
      <c r="F74" s="69"/>
    </row>
    <row r="75" spans="1:6" s="68" customFormat="1" ht="11.4">
      <c r="A75" s="70"/>
      <c r="F75" s="69"/>
    </row>
    <row r="76" spans="1:6" s="68" customFormat="1" ht="11.4">
      <c r="A76" s="70"/>
      <c r="F76" s="69"/>
    </row>
    <row r="77" spans="1:6" s="68" customFormat="1" ht="11.4">
      <c r="A77" s="70"/>
      <c r="F77" s="69"/>
    </row>
    <row r="78" spans="1:6" s="68" customFormat="1" ht="11.4">
      <c r="A78" s="70"/>
      <c r="F78" s="69"/>
    </row>
    <row r="79" spans="1:6" s="68" customFormat="1" ht="11.4">
      <c r="A79" s="70"/>
      <c r="F79" s="69"/>
    </row>
    <row r="80" spans="1:6" s="68" customFormat="1" ht="11.4">
      <c r="A80" s="70"/>
      <c r="F80" s="69"/>
    </row>
    <row r="81" spans="1:6" s="68" customFormat="1" ht="11.4">
      <c r="A81" s="70"/>
      <c r="F81" s="69"/>
    </row>
    <row r="82" spans="1:6" s="68" customFormat="1" ht="11.4">
      <c r="A82" s="70"/>
      <c r="F82" s="69"/>
    </row>
    <row r="83" spans="1:6" s="68" customFormat="1" ht="11.4">
      <c r="A83" s="70"/>
      <c r="F83" s="69"/>
    </row>
    <row r="84" spans="1:6" s="68" customFormat="1" ht="11.4">
      <c r="A84" s="70"/>
      <c r="F84" s="69"/>
    </row>
    <row r="85" spans="1:6" s="68" customFormat="1" ht="11.4">
      <c r="A85" s="70"/>
      <c r="F85" s="69"/>
    </row>
    <row r="86" spans="1:6" s="68" customFormat="1" ht="11.4">
      <c r="A86" s="70"/>
      <c r="F86" s="69"/>
    </row>
    <row r="87" spans="1:6" s="68" customFormat="1" ht="11.4">
      <c r="A87" s="70"/>
      <c r="F87" s="69"/>
    </row>
    <row r="88" spans="1:6" s="68" customFormat="1" ht="11.4">
      <c r="A88" s="70"/>
      <c r="F88" s="69"/>
    </row>
    <row r="89" spans="1:6" s="68" customFormat="1" ht="11.4">
      <c r="A89" s="70"/>
      <c r="F89" s="69"/>
    </row>
    <row r="90" spans="1:6" s="68" customFormat="1" ht="11.4">
      <c r="A90" s="70"/>
      <c r="F90" s="69"/>
    </row>
    <row r="91" spans="1:6" s="68" customFormat="1" ht="11.4">
      <c r="A91" s="70"/>
      <c r="F91" s="69"/>
    </row>
    <row r="92" spans="1:6" s="68" customFormat="1" ht="11.4">
      <c r="A92" s="70"/>
      <c r="F92" s="69"/>
    </row>
    <row r="93" spans="1:6" s="68" customFormat="1" ht="11.4">
      <c r="A93" s="70"/>
      <c r="F93" s="69"/>
    </row>
    <row r="94" spans="1:6" s="68" customFormat="1" ht="11.4">
      <c r="A94" s="70"/>
      <c r="F94" s="69"/>
    </row>
    <row r="95" spans="1:6" s="68" customFormat="1" ht="11.4">
      <c r="A95" s="70"/>
      <c r="F95" s="69"/>
    </row>
    <row r="96" spans="1:6" s="68" customFormat="1" ht="11.4">
      <c r="A96" s="70"/>
      <c r="F96" s="69"/>
    </row>
    <row r="97" spans="1:6" s="68" customFormat="1" ht="11.4">
      <c r="A97" s="70"/>
      <c r="F97" s="69"/>
    </row>
    <row r="98" spans="1:6" s="68" customFormat="1" ht="11.4">
      <c r="A98" s="70"/>
      <c r="F98" s="69"/>
    </row>
    <row r="99" spans="1:6" s="68" customFormat="1" ht="11.4">
      <c r="A99" s="70"/>
      <c r="F99" s="69"/>
    </row>
    <row r="100" spans="1:6" s="68" customFormat="1" ht="11.4">
      <c r="A100" s="70"/>
      <c r="F100" s="69"/>
    </row>
    <row r="101" spans="1:6" s="54" customFormat="1" ht="11.4">
      <c r="A101" s="56"/>
      <c r="F101" s="57"/>
    </row>
    <row r="102" spans="1:6" s="54" customFormat="1" ht="11.4">
      <c r="A102" s="56"/>
      <c r="F102" s="57"/>
    </row>
    <row r="103" spans="1:6" s="54" customFormat="1" ht="11.4">
      <c r="A103" s="56"/>
      <c r="F103" s="57"/>
    </row>
    <row r="104" spans="1:6" s="54" customFormat="1" ht="11.4">
      <c r="A104" s="56"/>
      <c r="F104" s="57"/>
    </row>
    <row r="105" spans="1:6" s="54" customFormat="1" ht="11.4">
      <c r="A105" s="56"/>
      <c r="F105" s="57"/>
    </row>
    <row r="106" spans="1:6" s="54" customFormat="1" ht="11.4">
      <c r="A106" s="56"/>
      <c r="F106" s="57"/>
    </row>
    <row r="107" spans="1:6" s="54" customFormat="1" ht="11.4">
      <c r="A107" s="56"/>
      <c r="F107" s="57"/>
    </row>
    <row r="108" spans="1:6" s="54" customFormat="1" ht="11.4">
      <c r="A108" s="56"/>
      <c r="F108" s="57"/>
    </row>
    <row r="109" spans="1:6" s="54" customFormat="1" ht="11.4">
      <c r="A109" s="56"/>
      <c r="F109" s="57"/>
    </row>
    <row r="110" spans="1:6" s="54" customFormat="1" ht="11.4">
      <c r="A110" s="56"/>
      <c r="F110" s="57"/>
    </row>
    <row r="111" spans="1:6" s="54" customFormat="1" ht="11.4">
      <c r="A111" s="56"/>
      <c r="F111" s="57"/>
    </row>
    <row r="112" spans="1:6" s="54" customFormat="1" ht="11.4">
      <c r="A112" s="56"/>
      <c r="F112" s="57"/>
    </row>
    <row r="113" spans="1:6" s="54" customFormat="1" ht="11.4">
      <c r="A113" s="56"/>
      <c r="F113" s="57"/>
    </row>
    <row r="114" spans="1:6" s="54" customFormat="1" ht="11.4">
      <c r="A114" s="56"/>
      <c r="F114" s="57"/>
    </row>
    <row r="115" spans="1:6" s="54" customFormat="1" ht="11.4">
      <c r="A115" s="56"/>
      <c r="F115" s="57"/>
    </row>
    <row r="116" spans="1:6" s="54" customFormat="1" ht="11.4">
      <c r="A116" s="56"/>
      <c r="F116" s="57"/>
    </row>
    <row r="117" spans="1:6" s="54" customFormat="1" ht="11.4">
      <c r="A117" s="56"/>
      <c r="F117" s="57"/>
    </row>
    <row r="118" spans="1:6" s="54" customFormat="1" ht="11.4">
      <c r="A118" s="56"/>
      <c r="F118" s="57"/>
    </row>
    <row r="119" spans="1:6" s="54" customFormat="1" ht="11.4">
      <c r="A119" s="56"/>
      <c r="F119" s="57"/>
    </row>
    <row r="120" spans="1:6" s="54" customFormat="1" ht="11.4">
      <c r="A120" s="56"/>
      <c r="F120" s="57"/>
    </row>
    <row r="121" spans="1:6" s="54" customFormat="1" ht="11.4">
      <c r="A121" s="56"/>
      <c r="F121" s="57"/>
    </row>
    <row r="122" spans="1:6" s="54" customFormat="1" ht="11.4">
      <c r="A122" s="56"/>
      <c r="F122" s="57"/>
    </row>
    <row r="123" spans="1:6" s="54" customFormat="1" ht="11.4">
      <c r="A123" s="56"/>
      <c r="F123" s="57"/>
    </row>
    <row r="124" spans="1:6" s="54" customFormat="1" ht="11.4">
      <c r="A124" s="56"/>
      <c r="F124" s="57"/>
    </row>
    <row r="125" spans="1:6" s="54" customFormat="1" ht="11.4">
      <c r="A125" s="56"/>
      <c r="F125" s="57"/>
    </row>
    <row r="126" spans="1:6" s="54" customFormat="1" ht="11.4">
      <c r="A126" s="56"/>
      <c r="F126" s="57"/>
    </row>
    <row r="127" spans="1:6" s="54" customFormat="1" ht="11.4">
      <c r="A127" s="56"/>
      <c r="F127" s="57"/>
    </row>
    <row r="128" spans="1:6" s="54" customFormat="1" ht="11.4">
      <c r="A128" s="56"/>
      <c r="F128" s="57"/>
    </row>
    <row r="129" spans="1:6" s="54" customFormat="1" ht="11.4">
      <c r="A129" s="56"/>
      <c r="F129" s="57"/>
    </row>
    <row r="130" spans="1:6" s="54" customFormat="1" ht="11.4">
      <c r="A130" s="56"/>
      <c r="F130" s="57"/>
    </row>
    <row r="131" spans="1:6" s="54" customFormat="1" ht="11.4">
      <c r="A131" s="56"/>
      <c r="F131" s="57"/>
    </row>
    <row r="132" spans="1:6" s="54" customFormat="1" ht="11.4">
      <c r="A132" s="56"/>
      <c r="F132" s="57"/>
    </row>
    <row r="133" spans="1:6" s="54" customFormat="1" ht="11.4">
      <c r="A133" s="56"/>
      <c r="F133" s="57"/>
    </row>
    <row r="134" spans="1:6" s="54" customFormat="1" ht="11.4">
      <c r="A134" s="56"/>
      <c r="F134" s="57"/>
    </row>
    <row r="135" spans="1:6" s="54" customFormat="1" ht="11.4">
      <c r="A135" s="56"/>
      <c r="F135" s="57"/>
    </row>
    <row r="136" spans="1:6" s="54" customFormat="1" ht="11.4">
      <c r="A136" s="56"/>
      <c r="F136" s="57"/>
    </row>
    <row r="137" spans="1:6" s="54" customFormat="1" ht="11.4">
      <c r="A137" s="56"/>
      <c r="F137" s="57"/>
    </row>
    <row r="138" spans="1:6" s="54" customFormat="1" ht="11.4">
      <c r="A138" s="56"/>
      <c r="F138" s="57"/>
    </row>
    <row r="139" spans="1:6" s="54" customFormat="1" ht="11.4">
      <c r="A139" s="56"/>
      <c r="F139" s="57"/>
    </row>
    <row r="140" spans="1:6" s="54" customFormat="1" ht="11.4">
      <c r="A140" s="56"/>
      <c r="F140" s="57"/>
    </row>
    <row r="141" spans="1:6" s="54" customFormat="1" ht="11.4">
      <c r="A141" s="56"/>
      <c r="F141" s="57"/>
    </row>
    <row r="142" spans="1:6" s="54" customFormat="1" ht="11.4">
      <c r="A142" s="56"/>
      <c r="F142" s="57"/>
    </row>
    <row r="143" spans="1:6" s="54" customFormat="1" ht="11.4">
      <c r="A143" s="56"/>
      <c r="F143" s="57"/>
    </row>
    <row r="144" spans="1:6" s="54" customFormat="1" ht="11.4">
      <c r="A144" s="56"/>
      <c r="F144" s="57"/>
    </row>
    <row r="145" spans="1:6" s="54" customFormat="1" ht="11.4">
      <c r="A145" s="56"/>
      <c r="F145" s="57"/>
    </row>
    <row r="146" spans="1:6" s="54" customFormat="1" ht="11.4">
      <c r="A146" s="56"/>
      <c r="F146" s="57"/>
    </row>
    <row r="147" spans="1:6" s="54" customFormat="1" ht="11.4">
      <c r="A147" s="56"/>
      <c r="F147" s="57"/>
    </row>
    <row r="148" spans="1:6" s="54" customFormat="1" ht="11.4">
      <c r="A148" s="56"/>
      <c r="F148" s="57"/>
    </row>
    <row r="149" spans="1:6" s="54" customFormat="1" ht="11.4">
      <c r="A149" s="56"/>
      <c r="F149" s="57"/>
    </row>
    <row r="150" spans="1:6" s="54" customFormat="1" ht="11.4">
      <c r="A150" s="56"/>
      <c r="F150" s="57"/>
    </row>
    <row r="151" spans="1:6" s="54" customFormat="1" ht="11.4">
      <c r="A151" s="56"/>
      <c r="F151" s="57"/>
    </row>
    <row r="152" spans="1:6" s="54" customFormat="1" ht="11.4">
      <c r="A152" s="56"/>
      <c r="F152" s="57"/>
    </row>
    <row r="153" spans="1:6" s="54" customFormat="1" ht="11.4">
      <c r="A153" s="56"/>
      <c r="F153" s="57"/>
    </row>
    <row r="154" spans="1:6" s="54" customFormat="1" ht="11.4">
      <c r="A154" s="56"/>
      <c r="F154" s="57"/>
    </row>
    <row r="155" spans="1:6" s="54" customFormat="1" ht="11.4">
      <c r="A155" s="56"/>
      <c r="F155" s="57"/>
    </row>
    <row r="156" spans="1:6" s="54" customFormat="1" ht="11.4">
      <c r="A156" s="56"/>
      <c r="F156" s="57"/>
    </row>
    <row r="157" spans="1:6" s="54" customFormat="1" ht="11.4">
      <c r="A157" s="56"/>
      <c r="F157" s="57"/>
    </row>
    <row r="158" spans="1:6" s="54" customFormat="1" ht="11.4">
      <c r="A158" s="56"/>
      <c r="F158" s="57"/>
    </row>
    <row r="159" spans="1:6" s="54" customFormat="1" ht="11.4">
      <c r="A159" s="56"/>
      <c r="F159" s="57"/>
    </row>
    <row r="160" spans="1:6" s="54" customFormat="1" ht="11.4">
      <c r="A160" s="56"/>
      <c r="F160" s="57"/>
    </row>
    <row r="161" spans="1:6" s="54" customFormat="1" ht="11.4">
      <c r="A161" s="56"/>
      <c r="F161" s="57"/>
    </row>
    <row r="162" spans="1:6" s="54" customFormat="1" ht="11.4">
      <c r="A162" s="56"/>
      <c r="F162" s="57"/>
    </row>
    <row r="163" spans="1:6" s="54" customFormat="1" ht="11.4">
      <c r="A163" s="56"/>
      <c r="F163" s="57"/>
    </row>
    <row r="164" spans="1:6" s="54" customFormat="1" ht="11.4">
      <c r="A164" s="56"/>
      <c r="F164" s="57"/>
    </row>
    <row r="165" spans="1:6" s="54" customFormat="1" ht="11.4">
      <c r="A165" s="56"/>
      <c r="F165" s="57"/>
    </row>
    <row r="166" spans="1:6" s="54" customFormat="1" ht="11.4">
      <c r="A166" s="56"/>
      <c r="F166" s="57"/>
    </row>
  </sheetData>
  <sheetProtection algorithmName="SHA-512" hashValue="rC6Inu5G+XGD+cb+4auVXTostz/OsbcP2qr4omXkYm8XoXxI9kEh/hhl4apFKdHHs35k5SQ4R0/lr6jrWr9anA==" saltValue="F0VJDyL1bw+U33VCvbrYfA==" spinCount="100000" sheet="1" objects="1" scenarios="1" formatCells="0"/>
  <protectedRanges>
    <protectedRange sqref="ZZ1" name="editRange1"/>
  </protectedRanges>
  <mergeCells count="10">
    <mergeCell ref="A13:H13"/>
    <mergeCell ref="A14:H14"/>
    <mergeCell ref="A15:F15"/>
    <mergeCell ref="A16:H16"/>
    <mergeCell ref="A1:D5"/>
    <mergeCell ref="A7:H7"/>
    <mergeCell ref="A9:H9"/>
    <mergeCell ref="A10:H10"/>
    <mergeCell ref="A11:H11"/>
    <mergeCell ref="A12:H12"/>
  </mergeCells>
  <conditionalFormatting sqref="C22:C64">
    <cfRule type="expression" dxfId="110" priority="6" stopIfTrue="1">
      <formula>$C22=None</formula>
    </cfRule>
  </conditionalFormatting>
  <conditionalFormatting sqref="C22:C35">
    <cfRule type="expression" dxfId="109" priority="7" stopIfTrue="1">
      <formula>IF(AVERAGE($C$22:$C$35)&lt;&gt;$C22,TRUE)</formula>
    </cfRule>
  </conditionalFormatting>
  <conditionalFormatting sqref="C36:C38">
    <cfRule type="expression" dxfId="108" priority="8" stopIfTrue="1">
      <formula>IF(AVERAGE($C$36:$C$38)&lt;&gt;$C36,TRUE)</formula>
    </cfRule>
  </conditionalFormatting>
  <conditionalFormatting sqref="C39:C42">
    <cfRule type="expression" dxfId="107" priority="9" stopIfTrue="1">
      <formula>IF(AVERAGE($C$39:$C$42)&lt;&gt;$C39,TRUE)</formula>
    </cfRule>
  </conditionalFormatting>
  <conditionalFormatting sqref="C43:C46">
    <cfRule type="expression" dxfId="106" priority="10" stopIfTrue="1">
      <formula>IF(AVERAGE($C$43:$C$46)&lt;&gt;$C43,TRUE)</formula>
    </cfRule>
  </conditionalFormatting>
  <conditionalFormatting sqref="C47">
    <cfRule type="expression" dxfId="105" priority="11" stopIfTrue="1">
      <formula>IF(AVERAGE($C$47:$C$47)&lt;&gt;$C47,TRUE)</formula>
    </cfRule>
  </conditionalFormatting>
  <conditionalFormatting sqref="C48">
    <cfRule type="expression" dxfId="104" priority="12" stopIfTrue="1">
      <formula>IF(AVERAGE($C$48:$C$48)&lt;&gt;$C48,TRUE)</formula>
    </cfRule>
  </conditionalFormatting>
  <conditionalFormatting sqref="C49">
    <cfRule type="expression" dxfId="103" priority="13" stopIfTrue="1">
      <formula>IF(AVERAGE($C$49:$C$49)&lt;&gt;$C49,TRUE)</formula>
    </cfRule>
  </conditionalFormatting>
  <conditionalFormatting sqref="D22:D64">
    <cfRule type="expression" dxfId="102" priority="5" stopIfTrue="1">
      <formula>AND($D22&lt;&gt;"",LEFT($D22,1)&lt;&gt;"[")</formula>
    </cfRule>
    <cfRule type="expression" dxfId="101" priority="14" stopIfTrue="1">
      <formula>IF(COUNTIF($D22,"*20*")+COUNTIF($D22,"*19*")&gt;0,TRUE)</formula>
    </cfRule>
  </conditionalFormatting>
  <conditionalFormatting sqref="D22:D35">
    <cfRule type="expression" dxfId="100" priority="15" stopIfTrue="1">
      <formula>NOT(AND(EXACT(IF($D$22:$D$35="",$D$22,$D$22:$D$35),$D$22)))</formula>
    </cfRule>
  </conditionalFormatting>
  <conditionalFormatting sqref="D36:D38">
    <cfRule type="expression" dxfId="99" priority="16" stopIfTrue="1">
      <formula>NOT(AND(EXACT(IF($D$36:$D$38="",$D$36,$D$36:$D$38),$D$36)))</formula>
    </cfRule>
  </conditionalFormatting>
  <conditionalFormatting sqref="D39:D42">
    <cfRule type="expression" dxfId="98" priority="17" stopIfTrue="1">
      <formula>NOT(AND(EXACT(IF($D$39:$D$42="",$D$39,$D$39:$D$42),$D$39)))</formula>
    </cfRule>
  </conditionalFormatting>
  <conditionalFormatting sqref="D43:D46">
    <cfRule type="expression" dxfId="97" priority="18" stopIfTrue="1">
      <formula>NOT(AND(EXACT(IF($D$43:$D$46="",$D$43,$D$43:$D$46),$D$43)))</formula>
    </cfRule>
  </conditionalFormatting>
  <conditionalFormatting sqref="D47">
    <cfRule type="expression" dxfId="96" priority="19" stopIfTrue="1">
      <formula>NOT(AND(EXACT(IF($D$47:$D$47="",$D$47,$D$47:$D$47),$D$47)))</formula>
    </cfRule>
  </conditionalFormatting>
  <conditionalFormatting sqref="D48">
    <cfRule type="expression" dxfId="95" priority="20" stopIfTrue="1">
      <formula>NOT(AND(EXACT(IF($D$48:$D$48="",$D$48,$D$48:$D$48),$D$48)))</formula>
    </cfRule>
  </conditionalFormatting>
  <conditionalFormatting sqref="D49">
    <cfRule type="expression" dxfId="94" priority="21" stopIfTrue="1">
      <formula>NOT(AND(EXACT(IF($D$49:$D$49="",$D$49,$D$49:$D$49),$D$49)))</formula>
    </cfRule>
  </conditionalFormatting>
  <conditionalFormatting sqref="E22:E64">
    <cfRule type="expression" dxfId="93" priority="4" stopIfTrue="1">
      <formula>$C22=None</formula>
    </cfRule>
    <cfRule type="expression" dxfId="92" priority="22" stopIfTrue="1">
      <formula>AND($E22&lt;&gt;"",$E22=FALSE)</formula>
    </cfRule>
  </conditionalFormatting>
  <conditionalFormatting sqref="F22:F64">
    <cfRule type="expression" dxfId="91" priority="3" stopIfTrue="1">
      <formula>$F22&gt;1</formula>
    </cfRule>
    <cfRule type="expression" dxfId="90" priority="23" stopIfTrue="1">
      <formula>AND($F22&gt;0,$F22&lt;0.5)</formula>
    </cfRule>
  </conditionalFormatting>
  <conditionalFormatting sqref="H22:H64">
    <cfRule type="expression" dxfId="89" priority="2" stopIfTrue="1">
      <formula>AND($H22&lt;&gt;"",$H22&lt;&gt;"OK")</formula>
    </cfRule>
  </conditionalFormatting>
  <conditionalFormatting sqref="I22:I64">
    <cfRule type="expression" dxfId="88" priority="1" stopIfTrue="1">
      <formula>AND($I22&lt;&gt;"",$I22&lt;&gt;"OK")</formula>
    </cfRule>
  </conditionalFormatting>
  <hyperlinks>
    <hyperlink ref="A9" r:id="rId1" display="http://www.ilo.org/ilostat-files/xQ/docs/guide_EN.pdf"/>
    <hyperlink ref="A9:H9" r:id="rId2" display="(1) Please read the Guide to reporting labour statistics to the ILO using the Excel questionnaire."/>
    <hyperlink ref="G4" r:id="rId3"/>
    <hyperlink ref="A14:H14" r:id="rId4" display="(5) Upload the completed questionnaire by 30 June 2020 via ILOSTAT StaRS."/>
  </hyperlinks>
  <pageMargins left="0.7" right="0.7" top="0.75" bottom="0.75" header="0.3" footer="0.3"/>
  <pageSetup orientation="portrait" verticalDpi="0" r:id="rId5"/>
  <drawing r:id="rId6"/>
  <legacy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803"/>
  <sheetViews>
    <sheetView showGridLines="0" workbookViewId="0"/>
  </sheetViews>
  <sheetFormatPr defaultColWidth="8.8984375" defaultRowHeight="11.4"/>
  <cols>
    <col min="1" max="1" width="32.796875" style="4" customWidth="1"/>
    <col min="2" max="17" width="20.796875" style="4" customWidth="1"/>
    <col min="18" max="16384" width="8.8984375" style="4"/>
  </cols>
  <sheetData>
    <row r="1" spans="1:5" s="6" customFormat="1">
      <c r="A1" s="5" t="s">
        <v>2851</v>
      </c>
      <c r="B1" s="5" t="s">
        <v>2852</v>
      </c>
      <c r="C1" s="6" t="s">
        <v>2853</v>
      </c>
      <c r="D1" s="5" t="s">
        <v>2854</v>
      </c>
      <c r="E1" s="6" t="s">
        <v>2855</v>
      </c>
    </row>
    <row r="2" spans="1:5" s="2" customFormat="1" ht="22.8">
      <c r="D2" s="1" t="s">
        <v>2626</v>
      </c>
    </row>
    <row r="3" spans="1:5" s="2" customFormat="1" ht="22.8">
      <c r="A3" s="3" t="s">
        <v>0</v>
      </c>
      <c r="B3" s="3" t="s">
        <v>1</v>
      </c>
      <c r="D3" s="1" t="s">
        <v>2613</v>
      </c>
    </row>
    <row r="4" spans="1:5" s="2" customFormat="1" ht="22.8">
      <c r="A4" s="1" t="s">
        <v>3548</v>
      </c>
      <c r="B4" s="1" t="s">
        <v>3585</v>
      </c>
      <c r="D4" s="1" t="s">
        <v>2639</v>
      </c>
    </row>
    <row r="5" spans="1:5" s="2" customFormat="1" ht="22.8">
      <c r="A5" s="1">
        <v>3</v>
      </c>
      <c r="B5" s="1" t="s">
        <v>3</v>
      </c>
      <c r="D5" s="1" t="s">
        <v>74</v>
      </c>
    </row>
    <row r="6" spans="1:5" s="2" customFormat="1" ht="22.8">
      <c r="A6" s="1">
        <v>3</v>
      </c>
      <c r="B6" s="1" t="s">
        <v>4</v>
      </c>
      <c r="D6" s="1" t="s">
        <v>2656</v>
      </c>
    </row>
    <row r="7" spans="1:5" s="2" customFormat="1">
      <c r="A7" s="1">
        <v>3</v>
      </c>
      <c r="B7" s="1" t="s">
        <v>5</v>
      </c>
      <c r="D7" s="1" t="s">
        <v>180</v>
      </c>
    </row>
    <row r="8" spans="1:5" s="2" customFormat="1">
      <c r="A8" s="1">
        <v>3</v>
      </c>
      <c r="B8" s="1" t="s">
        <v>6</v>
      </c>
      <c r="D8" s="1" t="s">
        <v>184</v>
      </c>
    </row>
    <row r="9" spans="1:5" s="2" customFormat="1">
      <c r="A9" s="1">
        <v>3</v>
      </c>
      <c r="B9" s="1" t="s">
        <v>7</v>
      </c>
      <c r="D9" s="1" t="s">
        <v>183</v>
      </c>
    </row>
    <row r="10" spans="1:5" s="2" customFormat="1">
      <c r="A10" s="1">
        <v>3</v>
      </c>
      <c r="B10" s="1" t="s">
        <v>8</v>
      </c>
      <c r="D10" s="1" t="s">
        <v>178</v>
      </c>
    </row>
    <row r="11" spans="1:5" s="2" customFormat="1">
      <c r="A11" s="1">
        <v>3</v>
      </c>
      <c r="B11" s="1" t="s">
        <v>9</v>
      </c>
      <c r="D11" s="1" t="s">
        <v>177</v>
      </c>
    </row>
    <row r="12" spans="1:5" s="2" customFormat="1">
      <c r="A12" s="1">
        <v>3</v>
      </c>
      <c r="B12" s="1" t="s">
        <v>10</v>
      </c>
      <c r="D12" s="1" t="s">
        <v>375</v>
      </c>
    </row>
    <row r="13" spans="1:5" s="2" customFormat="1">
      <c r="A13" s="1">
        <v>3</v>
      </c>
      <c r="B13" s="1" t="s">
        <v>11</v>
      </c>
      <c r="D13" s="1" t="s">
        <v>374</v>
      </c>
    </row>
    <row r="14" spans="1:5" s="2" customFormat="1" ht="22.8">
      <c r="A14" s="1">
        <v>3</v>
      </c>
      <c r="B14" s="1" t="s">
        <v>12</v>
      </c>
      <c r="D14" s="1" t="s">
        <v>373</v>
      </c>
    </row>
    <row r="15" spans="1:5" s="2" customFormat="1">
      <c r="A15" s="1">
        <v>4</v>
      </c>
      <c r="B15" s="1" t="s">
        <v>2</v>
      </c>
      <c r="D15" s="1" t="s">
        <v>371</v>
      </c>
    </row>
    <row r="16" spans="1:5" s="2" customFormat="1">
      <c r="A16" s="1">
        <v>4</v>
      </c>
      <c r="B16" s="1" t="s">
        <v>13</v>
      </c>
      <c r="D16" s="1" t="s">
        <v>370</v>
      </c>
    </row>
    <row r="17" spans="1:4" s="2" customFormat="1" ht="22.8">
      <c r="A17" s="1">
        <v>4</v>
      </c>
      <c r="B17" s="1" t="s">
        <v>14</v>
      </c>
      <c r="D17" s="1" t="s">
        <v>369</v>
      </c>
    </row>
    <row r="18" spans="1:4" s="2" customFormat="1" ht="22.8">
      <c r="A18" s="1">
        <v>4</v>
      </c>
      <c r="B18" s="1" t="s">
        <v>15</v>
      </c>
      <c r="D18" s="1" t="s">
        <v>367</v>
      </c>
    </row>
    <row r="19" spans="1:4" s="2" customFormat="1">
      <c r="A19" s="1">
        <v>4</v>
      </c>
      <c r="B19" s="1" t="s">
        <v>16</v>
      </c>
      <c r="D19" s="1" t="s">
        <v>366</v>
      </c>
    </row>
    <row r="20" spans="1:4" s="2" customFormat="1" ht="22.8">
      <c r="A20" s="1">
        <v>4</v>
      </c>
      <c r="B20" s="1" t="s">
        <v>17</v>
      </c>
      <c r="D20" s="1" t="s">
        <v>365</v>
      </c>
    </row>
    <row r="21" spans="1:4" s="2" customFormat="1" ht="22.8">
      <c r="A21" s="1">
        <v>4</v>
      </c>
      <c r="B21" s="1" t="s">
        <v>18</v>
      </c>
      <c r="D21" s="1" t="s">
        <v>364</v>
      </c>
    </row>
    <row r="22" spans="1:4" s="2" customFormat="1" ht="22.8">
      <c r="A22" s="1">
        <v>4</v>
      </c>
      <c r="B22" s="1" t="s">
        <v>19</v>
      </c>
      <c r="D22" s="1" t="s">
        <v>363</v>
      </c>
    </row>
    <row r="23" spans="1:4" s="2" customFormat="1" ht="22.8">
      <c r="A23" s="1">
        <v>4</v>
      </c>
      <c r="B23" s="1" t="s">
        <v>20</v>
      </c>
      <c r="D23" s="1" t="s">
        <v>75</v>
      </c>
    </row>
    <row r="24" spans="1:4" s="2" customFormat="1">
      <c r="A24" s="1">
        <v>5</v>
      </c>
      <c r="B24" s="1" t="s">
        <v>2</v>
      </c>
      <c r="D24" s="1" t="s">
        <v>361</v>
      </c>
    </row>
    <row r="25" spans="1:4" s="2" customFormat="1">
      <c r="A25" s="1">
        <v>5</v>
      </c>
      <c r="B25" s="1" t="s">
        <v>21</v>
      </c>
      <c r="D25" s="1" t="s">
        <v>368</v>
      </c>
    </row>
    <row r="26" spans="1:4" s="2" customFormat="1" ht="34.200000000000003">
      <c r="A26" s="1">
        <v>5</v>
      </c>
      <c r="B26" s="1" t="s">
        <v>22</v>
      </c>
      <c r="D26" s="1" t="s">
        <v>360</v>
      </c>
    </row>
    <row r="27" spans="1:4" s="2" customFormat="1" ht="45.6">
      <c r="A27" s="1">
        <v>5</v>
      </c>
      <c r="B27" s="1" t="s">
        <v>23</v>
      </c>
      <c r="D27" s="1" t="s">
        <v>359</v>
      </c>
    </row>
    <row r="28" spans="1:4" s="2" customFormat="1" ht="22.8">
      <c r="A28" s="1">
        <v>5</v>
      </c>
      <c r="B28" s="1" t="s">
        <v>24</v>
      </c>
      <c r="D28" s="1" t="s">
        <v>430</v>
      </c>
    </row>
    <row r="29" spans="1:4" s="2" customFormat="1" ht="22.8">
      <c r="A29" s="1">
        <v>5</v>
      </c>
      <c r="B29" s="1" t="s">
        <v>25</v>
      </c>
      <c r="D29" s="1" t="s">
        <v>437</v>
      </c>
    </row>
    <row r="30" spans="1:4" s="2" customFormat="1" ht="34.200000000000003">
      <c r="A30" s="1">
        <v>5</v>
      </c>
      <c r="B30" s="1" t="s">
        <v>26</v>
      </c>
      <c r="D30" s="1" t="s">
        <v>435</v>
      </c>
    </row>
    <row r="31" spans="1:4" s="2" customFormat="1" ht="22.8">
      <c r="A31" s="1">
        <v>5</v>
      </c>
      <c r="B31" s="1" t="s">
        <v>27</v>
      </c>
      <c r="D31" s="1" t="s">
        <v>372</v>
      </c>
    </row>
    <row r="32" spans="1:4" s="2" customFormat="1" ht="22.8">
      <c r="A32" s="1">
        <v>5</v>
      </c>
      <c r="B32" s="1" t="s">
        <v>28</v>
      </c>
      <c r="D32" s="1" t="s">
        <v>433</v>
      </c>
    </row>
    <row r="33" spans="1:4" s="2" customFormat="1">
      <c r="A33" s="1">
        <v>6</v>
      </c>
      <c r="B33" s="1" t="s">
        <v>2</v>
      </c>
      <c r="D33" s="1" t="s">
        <v>434</v>
      </c>
    </row>
    <row r="34" spans="1:4" s="2" customFormat="1">
      <c r="A34" s="1">
        <v>6</v>
      </c>
      <c r="B34" s="1" t="s">
        <v>29</v>
      </c>
      <c r="D34" s="1" t="s">
        <v>432</v>
      </c>
    </row>
    <row r="35" spans="1:4" s="2" customFormat="1" ht="22.8">
      <c r="A35" s="1">
        <v>6</v>
      </c>
      <c r="B35" s="1" t="s">
        <v>30</v>
      </c>
      <c r="D35" s="1" t="s">
        <v>436</v>
      </c>
    </row>
    <row r="36" spans="1:4" s="2" customFormat="1" ht="22.8">
      <c r="A36" s="1">
        <v>6</v>
      </c>
      <c r="B36" s="1" t="s">
        <v>31</v>
      </c>
      <c r="D36" s="1" t="s">
        <v>431</v>
      </c>
    </row>
    <row r="37" spans="1:4" s="2" customFormat="1" ht="22.8">
      <c r="A37" s="1">
        <v>6</v>
      </c>
      <c r="B37" s="1" t="s">
        <v>32</v>
      </c>
      <c r="D37" s="1" t="s">
        <v>379</v>
      </c>
    </row>
    <row r="38" spans="1:4" s="2" customFormat="1" ht="22.8">
      <c r="A38" s="1">
        <v>6</v>
      </c>
      <c r="B38" s="1" t="s">
        <v>33</v>
      </c>
      <c r="D38" s="1" t="s">
        <v>76</v>
      </c>
    </row>
    <row r="39" spans="1:4" s="2" customFormat="1" ht="22.8">
      <c r="A39" s="1">
        <v>6</v>
      </c>
      <c r="B39" s="1" t="s">
        <v>34</v>
      </c>
      <c r="D39" s="1" t="s">
        <v>378</v>
      </c>
    </row>
    <row r="40" spans="1:4" s="2" customFormat="1" ht="22.8">
      <c r="A40" s="1">
        <v>6</v>
      </c>
      <c r="B40" s="1" t="s">
        <v>35</v>
      </c>
      <c r="D40" s="1" t="s">
        <v>377</v>
      </c>
    </row>
    <row r="41" spans="1:4" s="2" customFormat="1" ht="22.8">
      <c r="A41" s="1">
        <v>6</v>
      </c>
      <c r="B41" s="1" t="s">
        <v>36</v>
      </c>
      <c r="D41" s="1" t="s">
        <v>313</v>
      </c>
    </row>
    <row r="42" spans="1:4" s="2" customFormat="1" ht="22.8">
      <c r="A42" s="1">
        <v>6</v>
      </c>
      <c r="B42" s="1" t="s">
        <v>37</v>
      </c>
      <c r="D42" s="1" t="s">
        <v>2708</v>
      </c>
    </row>
    <row r="43" spans="1:4" s="2" customFormat="1">
      <c r="A43" s="1">
        <v>7</v>
      </c>
      <c r="B43" s="1" t="s">
        <v>2</v>
      </c>
      <c r="D43" s="1" t="s">
        <v>306</v>
      </c>
    </row>
    <row r="44" spans="1:4" s="2" customFormat="1">
      <c r="A44" s="1">
        <v>7</v>
      </c>
      <c r="B44" s="1" t="s">
        <v>38</v>
      </c>
      <c r="D44" s="1" t="s">
        <v>299</v>
      </c>
    </row>
    <row r="45" spans="1:4" s="2" customFormat="1">
      <c r="A45" s="1">
        <v>7</v>
      </c>
      <c r="B45" s="1" t="s">
        <v>39</v>
      </c>
      <c r="D45" s="1" t="s">
        <v>298</v>
      </c>
    </row>
    <row r="46" spans="1:4" s="2" customFormat="1">
      <c r="A46" s="1">
        <v>7</v>
      </c>
      <c r="B46" s="1" t="s">
        <v>40</v>
      </c>
      <c r="D46" s="1" t="s">
        <v>297</v>
      </c>
    </row>
    <row r="47" spans="1:4" s="2" customFormat="1" ht="22.8">
      <c r="A47" s="1">
        <v>7</v>
      </c>
      <c r="B47" s="1" t="s">
        <v>41</v>
      </c>
      <c r="D47" s="1" t="s">
        <v>311</v>
      </c>
    </row>
    <row r="48" spans="1:4" s="2" customFormat="1" ht="22.8">
      <c r="A48" s="1">
        <v>7</v>
      </c>
      <c r="B48" s="1" t="s">
        <v>42</v>
      </c>
      <c r="D48" s="1" t="s">
        <v>281</v>
      </c>
    </row>
    <row r="49" spans="1:4" s="2" customFormat="1">
      <c r="A49" s="1">
        <v>8</v>
      </c>
      <c r="B49" s="1" t="s">
        <v>2</v>
      </c>
      <c r="D49" s="1" t="s">
        <v>280</v>
      </c>
    </row>
    <row r="50" spans="1:4" s="2" customFormat="1">
      <c r="A50" s="1">
        <v>8</v>
      </c>
      <c r="B50" s="1" t="s">
        <v>43</v>
      </c>
      <c r="D50" s="1" t="s">
        <v>279</v>
      </c>
    </row>
    <row r="51" spans="1:4" s="2" customFormat="1">
      <c r="A51" s="1">
        <v>8</v>
      </c>
      <c r="B51" s="1" t="s">
        <v>44</v>
      </c>
      <c r="D51" s="1" t="s">
        <v>209</v>
      </c>
    </row>
    <row r="52" spans="1:4" s="2" customFormat="1" ht="22.8">
      <c r="A52" s="1">
        <v>8</v>
      </c>
      <c r="B52" s="1" t="s">
        <v>45</v>
      </c>
      <c r="D52" s="1" t="s">
        <v>208</v>
      </c>
    </row>
    <row r="53" spans="1:4" s="2" customFormat="1" ht="45.6">
      <c r="A53" s="1">
        <v>8</v>
      </c>
      <c r="B53" s="1" t="s">
        <v>46</v>
      </c>
      <c r="D53" s="1" t="s">
        <v>207</v>
      </c>
    </row>
    <row r="54" spans="1:4" s="2" customFormat="1" ht="22.8">
      <c r="A54" s="1">
        <v>8</v>
      </c>
      <c r="B54" s="1" t="s">
        <v>47</v>
      </c>
      <c r="D54" s="1" t="s">
        <v>2627</v>
      </c>
    </row>
    <row r="55" spans="1:4" s="2" customFormat="1" ht="22.8">
      <c r="A55" s="1">
        <v>8</v>
      </c>
      <c r="B55" s="1" t="s">
        <v>48</v>
      </c>
      <c r="D55" s="1" t="s">
        <v>2721</v>
      </c>
    </row>
    <row r="56" spans="1:4" s="2" customFormat="1" ht="22.8">
      <c r="A56" s="1">
        <v>9</v>
      </c>
      <c r="B56" s="1" t="s">
        <v>2</v>
      </c>
      <c r="D56" s="1" t="s">
        <v>79</v>
      </c>
    </row>
    <row r="57" spans="1:4" s="2" customFormat="1">
      <c r="A57" s="1">
        <v>9</v>
      </c>
      <c r="B57" s="1" t="s">
        <v>49</v>
      </c>
      <c r="D57" s="1" t="s">
        <v>2614</v>
      </c>
    </row>
    <row r="58" spans="1:4" s="2" customFormat="1" ht="22.8">
      <c r="A58" s="1">
        <v>9</v>
      </c>
      <c r="B58" s="1" t="s">
        <v>50</v>
      </c>
      <c r="D58" s="1" t="s">
        <v>80</v>
      </c>
    </row>
    <row r="59" spans="1:4" s="2" customFormat="1" ht="22.8">
      <c r="A59" s="1">
        <v>9</v>
      </c>
      <c r="B59" s="1" t="s">
        <v>51</v>
      </c>
      <c r="D59" s="1" t="s">
        <v>81</v>
      </c>
    </row>
    <row r="60" spans="1:4" s="2" customFormat="1" ht="22.8">
      <c r="A60" s="1">
        <v>9</v>
      </c>
      <c r="B60" s="1" t="s">
        <v>52</v>
      </c>
      <c r="D60" s="1" t="s">
        <v>84</v>
      </c>
    </row>
    <row r="61" spans="1:4" s="2" customFormat="1" ht="34.200000000000003">
      <c r="A61" s="1">
        <v>9</v>
      </c>
      <c r="B61" s="1" t="s">
        <v>53</v>
      </c>
      <c r="D61" s="1" t="s">
        <v>85</v>
      </c>
    </row>
    <row r="62" spans="1:4" s="2" customFormat="1" ht="34.200000000000003">
      <c r="A62" s="1">
        <v>9</v>
      </c>
      <c r="B62" s="1" t="s">
        <v>54</v>
      </c>
      <c r="D62" s="1" t="s">
        <v>86</v>
      </c>
    </row>
    <row r="63" spans="1:4" s="2" customFormat="1" ht="22.8">
      <c r="A63" s="1">
        <v>9</v>
      </c>
      <c r="B63" s="1" t="s">
        <v>55</v>
      </c>
      <c r="D63" s="1" t="s">
        <v>140</v>
      </c>
    </row>
    <row r="64" spans="1:4" s="2" customFormat="1">
      <c r="A64" s="1">
        <v>10</v>
      </c>
      <c r="B64" s="1" t="s">
        <v>2</v>
      </c>
      <c r="D64" s="1" t="s">
        <v>88</v>
      </c>
    </row>
    <row r="65" spans="1:4" s="2" customFormat="1" ht="22.8">
      <c r="A65" s="1">
        <v>10</v>
      </c>
      <c r="B65" s="1" t="s">
        <v>56</v>
      </c>
      <c r="D65" s="1" t="s">
        <v>89</v>
      </c>
    </row>
    <row r="66" spans="1:4" s="2" customFormat="1" ht="22.8">
      <c r="A66" s="1">
        <v>10</v>
      </c>
      <c r="B66" s="1" t="s">
        <v>57</v>
      </c>
      <c r="D66" s="1" t="s">
        <v>2629</v>
      </c>
    </row>
    <row r="67" spans="1:4" s="2" customFormat="1" ht="22.8">
      <c r="A67" s="1">
        <v>10</v>
      </c>
      <c r="B67" s="1" t="s">
        <v>58</v>
      </c>
      <c r="D67" s="1" t="s">
        <v>2640</v>
      </c>
    </row>
    <row r="68" spans="1:4" s="2" customFormat="1" ht="22.8">
      <c r="A68" s="1">
        <v>10</v>
      </c>
      <c r="B68" s="1" t="s">
        <v>59</v>
      </c>
      <c r="D68" s="1" t="s">
        <v>2615</v>
      </c>
    </row>
    <row r="69" spans="1:4" s="2" customFormat="1">
      <c r="A69" s="1">
        <v>12</v>
      </c>
      <c r="B69" s="1" t="s">
        <v>2</v>
      </c>
      <c r="D69" s="1" t="s">
        <v>94</v>
      </c>
    </row>
    <row r="70" spans="1:4" s="2" customFormat="1" ht="22.8">
      <c r="A70" s="1">
        <v>12</v>
      </c>
      <c r="B70" s="1" t="s">
        <v>60</v>
      </c>
      <c r="D70" s="1" t="s">
        <v>2634</v>
      </c>
    </row>
    <row r="71" spans="1:4" s="2" customFormat="1" ht="22.8">
      <c r="A71" s="1">
        <v>12</v>
      </c>
      <c r="B71" s="1" t="s">
        <v>61</v>
      </c>
      <c r="D71" s="1" t="s">
        <v>2709</v>
      </c>
    </row>
    <row r="72" spans="1:4" s="2" customFormat="1">
      <c r="A72" s="1">
        <v>12</v>
      </c>
      <c r="B72" s="1" t="s">
        <v>62</v>
      </c>
      <c r="D72" s="1" t="s">
        <v>90</v>
      </c>
    </row>
    <row r="73" spans="1:4" s="2" customFormat="1">
      <c r="A73" s="1">
        <v>12</v>
      </c>
      <c r="B73" s="1" t="s">
        <v>63</v>
      </c>
      <c r="D73" s="1" t="s">
        <v>91</v>
      </c>
    </row>
    <row r="74" spans="1:4" s="2" customFormat="1" ht="22.8">
      <c r="A74" s="1">
        <v>12</v>
      </c>
      <c r="B74" s="1" t="s">
        <v>64</v>
      </c>
      <c r="D74" s="1" t="s">
        <v>2719</v>
      </c>
    </row>
    <row r="75" spans="1:4" s="2" customFormat="1" ht="22.8">
      <c r="A75" s="1">
        <v>12</v>
      </c>
      <c r="B75" s="1" t="s">
        <v>65</v>
      </c>
      <c r="D75" s="1" t="s">
        <v>2630</v>
      </c>
    </row>
    <row r="76" spans="1:4" s="2" customFormat="1">
      <c r="A76" s="1">
        <v>12</v>
      </c>
      <c r="B76" s="1" t="s">
        <v>66</v>
      </c>
      <c r="D76" s="1" t="s">
        <v>92</v>
      </c>
    </row>
    <row r="77" spans="1:4" s="2" customFormat="1" ht="22.8">
      <c r="A77" s="1">
        <v>12</v>
      </c>
      <c r="B77" s="1" t="s">
        <v>67</v>
      </c>
      <c r="D77" s="1" t="s">
        <v>2689</v>
      </c>
    </row>
    <row r="78" spans="1:4" s="2" customFormat="1">
      <c r="A78" s="1">
        <v>13</v>
      </c>
      <c r="B78" s="1" t="s">
        <v>2</v>
      </c>
      <c r="D78" s="1" t="s">
        <v>93</v>
      </c>
    </row>
    <row r="79" spans="1:4" s="2" customFormat="1" ht="22.8">
      <c r="A79" s="1">
        <v>13</v>
      </c>
      <c r="B79" s="1" t="s">
        <v>68</v>
      </c>
      <c r="D79" s="1" t="s">
        <v>143</v>
      </c>
    </row>
    <row r="80" spans="1:4" s="2" customFormat="1">
      <c r="A80" s="1">
        <v>13</v>
      </c>
      <c r="B80" s="1" t="s">
        <v>69</v>
      </c>
      <c r="D80" s="1" t="s">
        <v>95</v>
      </c>
    </row>
    <row r="81" spans="1:4" s="2" customFormat="1">
      <c r="A81" s="1">
        <v>13</v>
      </c>
      <c r="B81" s="1" t="s">
        <v>70</v>
      </c>
      <c r="D81" s="1" t="s">
        <v>96</v>
      </c>
    </row>
    <row r="82" spans="1:4" s="2" customFormat="1" ht="22.8">
      <c r="A82" s="1">
        <v>13</v>
      </c>
      <c r="B82" s="1" t="s">
        <v>71</v>
      </c>
      <c r="D82" s="1" t="s">
        <v>2641</v>
      </c>
    </row>
    <row r="83" spans="1:4" s="2" customFormat="1" ht="22.8">
      <c r="A83" s="1">
        <v>13</v>
      </c>
      <c r="B83" s="1" t="s">
        <v>72</v>
      </c>
      <c r="D83" s="1" t="s">
        <v>4</v>
      </c>
    </row>
    <row r="84" spans="1:4" s="2" customFormat="1" ht="22.8">
      <c r="A84" s="1">
        <v>13</v>
      </c>
      <c r="B84" s="1" t="s">
        <v>73</v>
      </c>
      <c r="D84" s="1" t="s">
        <v>2616</v>
      </c>
    </row>
    <row r="85" spans="1:4" s="2" customFormat="1">
      <c r="A85" s="1">
        <v>13</v>
      </c>
      <c r="B85" s="1" t="s">
        <v>74</v>
      </c>
      <c r="D85" s="1" t="s">
        <v>101</v>
      </c>
    </row>
    <row r="86" spans="1:4" s="2" customFormat="1">
      <c r="A86" s="1">
        <v>13</v>
      </c>
      <c r="B86" s="1" t="s">
        <v>75</v>
      </c>
      <c r="D86" s="1" t="s">
        <v>100</v>
      </c>
    </row>
    <row r="87" spans="1:4" s="2" customFormat="1">
      <c r="A87" s="1">
        <v>13</v>
      </c>
      <c r="B87" s="1" t="s">
        <v>76</v>
      </c>
      <c r="D87" s="1" t="s">
        <v>83</v>
      </c>
    </row>
    <row r="88" spans="1:4" s="2" customFormat="1">
      <c r="A88" s="1">
        <v>13</v>
      </c>
      <c r="B88" s="1" t="s">
        <v>77</v>
      </c>
      <c r="D88" s="1" t="s">
        <v>103</v>
      </c>
    </row>
    <row r="89" spans="1:4" s="2" customFormat="1" ht="22.8">
      <c r="A89" s="1">
        <v>13</v>
      </c>
      <c r="B89" s="1" t="s">
        <v>78</v>
      </c>
      <c r="D89" s="1" t="s">
        <v>104</v>
      </c>
    </row>
    <row r="90" spans="1:4" s="2" customFormat="1" ht="22.8">
      <c r="A90" s="1">
        <v>14</v>
      </c>
      <c r="B90" s="1" t="s">
        <v>2</v>
      </c>
      <c r="D90" s="1" t="s">
        <v>2617</v>
      </c>
    </row>
    <row r="91" spans="1:4" s="2" customFormat="1" ht="34.200000000000003">
      <c r="A91" s="1">
        <v>14</v>
      </c>
      <c r="B91" s="1" t="s">
        <v>79</v>
      </c>
      <c r="D91" s="1" t="s">
        <v>2647</v>
      </c>
    </row>
    <row r="92" spans="1:4" s="2" customFormat="1" ht="22.8">
      <c r="A92" s="1">
        <v>14</v>
      </c>
      <c r="B92" s="1" t="s">
        <v>80</v>
      </c>
      <c r="D92" s="1" t="s">
        <v>105</v>
      </c>
    </row>
    <row r="93" spans="1:4" s="2" customFormat="1" ht="22.8">
      <c r="A93" s="1">
        <v>14</v>
      </c>
      <c r="B93" s="1" t="s">
        <v>81</v>
      </c>
      <c r="D93" s="1" t="s">
        <v>106</v>
      </c>
    </row>
    <row r="94" spans="1:4" s="2" customFormat="1" ht="22.8">
      <c r="A94" s="1">
        <v>14</v>
      </c>
      <c r="B94" s="1" t="s">
        <v>82</v>
      </c>
      <c r="D94" s="1" t="s">
        <v>550</v>
      </c>
    </row>
    <row r="95" spans="1:4" s="2" customFormat="1" ht="22.8">
      <c r="A95" s="1">
        <v>14</v>
      </c>
      <c r="B95" s="1" t="s">
        <v>83</v>
      </c>
      <c r="D95" s="1" t="s">
        <v>87</v>
      </c>
    </row>
    <row r="96" spans="1:4" s="2" customFormat="1" ht="22.8">
      <c r="A96" s="1">
        <v>14</v>
      </c>
      <c r="B96" s="1" t="s">
        <v>84</v>
      </c>
      <c r="D96" s="1" t="s">
        <v>107</v>
      </c>
    </row>
    <row r="97" spans="1:4" s="2" customFormat="1">
      <c r="A97" s="1">
        <v>15</v>
      </c>
      <c r="B97" s="1" t="s">
        <v>2</v>
      </c>
      <c r="D97" s="1" t="s">
        <v>294</v>
      </c>
    </row>
    <row r="98" spans="1:4" s="2" customFormat="1" ht="34.200000000000003">
      <c r="A98" s="1">
        <v>15</v>
      </c>
      <c r="B98" s="1" t="s">
        <v>85</v>
      </c>
      <c r="D98" s="1" t="s">
        <v>291</v>
      </c>
    </row>
    <row r="99" spans="1:4" s="2" customFormat="1" ht="34.200000000000003">
      <c r="A99" s="1">
        <v>15</v>
      </c>
      <c r="B99" s="1" t="s">
        <v>86</v>
      </c>
      <c r="D99" s="1" t="s">
        <v>108</v>
      </c>
    </row>
    <row r="100" spans="1:4" s="2" customFormat="1" ht="22.8">
      <c r="A100" s="1">
        <v>15</v>
      </c>
      <c r="B100" s="1" t="s">
        <v>87</v>
      </c>
      <c r="D100" s="1" t="s">
        <v>285</v>
      </c>
    </row>
    <row r="101" spans="1:4" s="2" customFormat="1">
      <c r="A101" s="1">
        <v>16</v>
      </c>
      <c r="B101" s="1" t="s">
        <v>2</v>
      </c>
      <c r="D101" s="1" t="s">
        <v>296</v>
      </c>
    </row>
    <row r="102" spans="1:4" s="2" customFormat="1">
      <c r="A102" s="1">
        <v>16</v>
      </c>
      <c r="B102" s="1" t="s">
        <v>88</v>
      </c>
      <c r="D102" s="1" t="s">
        <v>292</v>
      </c>
    </row>
    <row r="103" spans="1:4" s="2" customFormat="1" ht="22.8">
      <c r="A103" s="1">
        <v>16</v>
      </c>
      <c r="B103" s="1" t="s">
        <v>89</v>
      </c>
      <c r="D103" s="1" t="s">
        <v>109</v>
      </c>
    </row>
    <row r="104" spans="1:4" s="2" customFormat="1">
      <c r="A104" s="1">
        <v>17</v>
      </c>
      <c r="B104" s="1" t="s">
        <v>2</v>
      </c>
      <c r="D104" s="1" t="s">
        <v>981</v>
      </c>
    </row>
    <row r="105" spans="1:4" s="2" customFormat="1">
      <c r="A105" s="1">
        <v>17</v>
      </c>
      <c r="B105" s="1" t="s">
        <v>90</v>
      </c>
      <c r="D105" s="1" t="s">
        <v>929</v>
      </c>
    </row>
    <row r="106" spans="1:4" s="2" customFormat="1">
      <c r="A106" s="1">
        <v>17</v>
      </c>
      <c r="B106" s="1" t="s">
        <v>91</v>
      </c>
      <c r="D106" s="1" t="s">
        <v>792</v>
      </c>
    </row>
    <row r="107" spans="1:4" s="2" customFormat="1">
      <c r="A107" s="1">
        <v>17</v>
      </c>
      <c r="B107" s="1" t="s">
        <v>92</v>
      </c>
      <c r="D107" s="1" t="s">
        <v>972</v>
      </c>
    </row>
    <row r="108" spans="1:4" s="2" customFormat="1">
      <c r="A108" s="1">
        <v>17</v>
      </c>
      <c r="B108" s="1" t="s">
        <v>93</v>
      </c>
      <c r="D108" s="1" t="s">
        <v>802</v>
      </c>
    </row>
    <row r="109" spans="1:4" s="2" customFormat="1">
      <c r="A109" s="1">
        <v>17</v>
      </c>
      <c r="B109" s="1" t="s">
        <v>94</v>
      </c>
      <c r="D109" s="1" t="s">
        <v>769</v>
      </c>
    </row>
    <row r="110" spans="1:4" s="2" customFormat="1">
      <c r="A110" s="1">
        <v>18</v>
      </c>
      <c r="B110" s="1" t="s">
        <v>2</v>
      </c>
      <c r="D110" s="1" t="s">
        <v>881</v>
      </c>
    </row>
    <row r="111" spans="1:4" s="2" customFormat="1">
      <c r="A111" s="1">
        <v>18</v>
      </c>
      <c r="B111" s="1" t="s">
        <v>95</v>
      </c>
      <c r="D111" s="1" t="s">
        <v>935</v>
      </c>
    </row>
    <row r="112" spans="1:4" s="2" customFormat="1">
      <c r="A112" s="1">
        <v>18</v>
      </c>
      <c r="B112" s="1" t="s">
        <v>96</v>
      </c>
      <c r="D112" s="1" t="s">
        <v>820</v>
      </c>
    </row>
    <row r="113" spans="1:4" s="2" customFormat="1">
      <c r="A113" s="1">
        <v>18</v>
      </c>
      <c r="B113" s="1" t="s">
        <v>97</v>
      </c>
      <c r="D113" s="1" t="s">
        <v>843</v>
      </c>
    </row>
    <row r="114" spans="1:4" s="2" customFormat="1" ht="22.8">
      <c r="A114" s="1">
        <v>18</v>
      </c>
      <c r="B114" s="1" t="s">
        <v>98</v>
      </c>
      <c r="D114" s="1" t="s">
        <v>753</v>
      </c>
    </row>
    <row r="115" spans="1:4" s="2" customFormat="1" ht="34.200000000000003">
      <c r="A115" s="1">
        <v>18</v>
      </c>
      <c r="B115" s="1" t="s">
        <v>99</v>
      </c>
      <c r="D115" s="1" t="s">
        <v>768</v>
      </c>
    </row>
    <row r="116" spans="1:4" s="2" customFormat="1">
      <c r="A116" s="1">
        <v>19</v>
      </c>
      <c r="B116" s="1" t="s">
        <v>2</v>
      </c>
      <c r="D116" s="1" t="s">
        <v>219</v>
      </c>
    </row>
    <row r="117" spans="1:4" s="2" customFormat="1">
      <c r="A117" s="1">
        <v>19</v>
      </c>
      <c r="B117" s="1" t="s">
        <v>100</v>
      </c>
      <c r="D117" s="1" t="s">
        <v>953</v>
      </c>
    </row>
    <row r="118" spans="1:4" s="2" customFormat="1">
      <c r="A118" s="1">
        <v>19</v>
      </c>
      <c r="B118" s="1" t="s">
        <v>101</v>
      </c>
      <c r="D118" s="1" t="s">
        <v>836</v>
      </c>
    </row>
    <row r="119" spans="1:4" s="2" customFormat="1" ht="22.8">
      <c r="A119" s="1">
        <v>19</v>
      </c>
      <c r="B119" s="1" t="s">
        <v>102</v>
      </c>
      <c r="D119" s="1" t="s">
        <v>853</v>
      </c>
    </row>
    <row r="120" spans="1:4" s="2" customFormat="1">
      <c r="A120" s="1">
        <v>20</v>
      </c>
      <c r="B120" s="1" t="s">
        <v>2</v>
      </c>
      <c r="D120" s="1" t="s">
        <v>896</v>
      </c>
    </row>
    <row r="121" spans="1:4" s="2" customFormat="1">
      <c r="A121" s="1">
        <v>20</v>
      </c>
      <c r="B121" s="1" t="s">
        <v>103</v>
      </c>
      <c r="D121" s="1" t="s">
        <v>865</v>
      </c>
    </row>
    <row r="122" spans="1:4" s="2" customFormat="1">
      <c r="A122" s="1">
        <v>20</v>
      </c>
      <c r="B122" s="1" t="s">
        <v>104</v>
      </c>
      <c r="D122" s="1" t="s">
        <v>868</v>
      </c>
    </row>
    <row r="123" spans="1:4" s="2" customFormat="1">
      <c r="A123" s="1">
        <v>21</v>
      </c>
      <c r="B123" s="1" t="s">
        <v>2</v>
      </c>
      <c r="D123" s="1" t="s">
        <v>840</v>
      </c>
    </row>
    <row r="124" spans="1:4" s="2" customFormat="1">
      <c r="A124" s="1">
        <v>21</v>
      </c>
      <c r="B124" s="1" t="s">
        <v>105</v>
      </c>
      <c r="D124" s="1" t="s">
        <v>839</v>
      </c>
    </row>
    <row r="125" spans="1:4" s="2" customFormat="1" ht="22.8">
      <c r="A125" s="1">
        <v>21</v>
      </c>
      <c r="B125" s="1" t="s">
        <v>106</v>
      </c>
      <c r="D125" s="1" t="s">
        <v>991</v>
      </c>
    </row>
    <row r="126" spans="1:4" s="2" customFormat="1" ht="22.8">
      <c r="A126" s="1">
        <v>21</v>
      </c>
      <c r="B126" s="1" t="s">
        <v>107</v>
      </c>
      <c r="D126" s="1" t="s">
        <v>743</v>
      </c>
    </row>
    <row r="127" spans="1:4" s="2" customFormat="1">
      <c r="A127" s="1">
        <v>22</v>
      </c>
      <c r="B127" s="1" t="s">
        <v>2</v>
      </c>
      <c r="D127" s="1" t="s">
        <v>816</v>
      </c>
    </row>
    <row r="128" spans="1:4" s="2" customFormat="1" ht="22.8">
      <c r="A128" s="1">
        <v>22</v>
      </c>
      <c r="B128" s="1" t="s">
        <v>108</v>
      </c>
      <c r="D128" s="1" t="s">
        <v>758</v>
      </c>
    </row>
    <row r="129" spans="1:4" s="2" customFormat="1">
      <c r="A129" s="1">
        <v>22</v>
      </c>
      <c r="B129" s="1" t="s">
        <v>109</v>
      </c>
      <c r="D129" s="1" t="s">
        <v>939</v>
      </c>
    </row>
    <row r="130" spans="1:4" s="2" customFormat="1">
      <c r="A130" s="1">
        <v>22</v>
      </c>
      <c r="B130" s="1" t="s">
        <v>110</v>
      </c>
      <c r="D130" s="1" t="s">
        <v>959</v>
      </c>
    </row>
    <row r="131" spans="1:4" s="2" customFormat="1">
      <c r="A131" s="1">
        <v>23</v>
      </c>
      <c r="B131" s="1" t="s">
        <v>2</v>
      </c>
      <c r="D131" s="1" t="s">
        <v>752</v>
      </c>
    </row>
    <row r="132" spans="1:4" s="2" customFormat="1">
      <c r="A132" s="1">
        <v>23</v>
      </c>
      <c r="B132" s="1" t="s">
        <v>111</v>
      </c>
      <c r="D132" s="1" t="s">
        <v>269</v>
      </c>
    </row>
    <row r="133" spans="1:4" s="2" customFormat="1">
      <c r="A133" s="1">
        <v>23</v>
      </c>
      <c r="B133" s="1" t="s">
        <v>112</v>
      </c>
      <c r="D133" s="1" t="s">
        <v>971</v>
      </c>
    </row>
    <row r="134" spans="1:4" s="2" customFormat="1" ht="22.8">
      <c r="A134" s="1">
        <v>23</v>
      </c>
      <c r="B134" s="1" t="s">
        <v>113</v>
      </c>
      <c r="D134" s="1" t="s">
        <v>111</v>
      </c>
    </row>
    <row r="135" spans="1:4" s="2" customFormat="1">
      <c r="A135" s="1">
        <v>24</v>
      </c>
      <c r="B135" s="1" t="s">
        <v>2</v>
      </c>
      <c r="D135" s="1" t="s">
        <v>8</v>
      </c>
    </row>
    <row r="136" spans="1:4" s="2" customFormat="1" ht="22.8">
      <c r="A136" s="1">
        <v>24</v>
      </c>
      <c r="B136" s="1" t="s">
        <v>114</v>
      </c>
      <c r="D136" s="1" t="s">
        <v>786</v>
      </c>
    </row>
    <row r="137" spans="1:4" s="2" customFormat="1" ht="22.8">
      <c r="A137" s="1">
        <v>24</v>
      </c>
      <c r="B137" s="1" t="s">
        <v>115</v>
      </c>
      <c r="D137" s="1" t="s">
        <v>790</v>
      </c>
    </row>
    <row r="138" spans="1:4" s="2" customFormat="1" ht="34.200000000000003">
      <c r="A138" s="1">
        <v>24</v>
      </c>
      <c r="B138" s="1" t="s">
        <v>116</v>
      </c>
      <c r="D138" s="1" t="s">
        <v>515</v>
      </c>
    </row>
    <row r="139" spans="1:4" s="2" customFormat="1" ht="45.6">
      <c r="A139" s="1">
        <v>24</v>
      </c>
      <c r="B139" s="1" t="s">
        <v>117</v>
      </c>
      <c r="D139" s="1" t="s">
        <v>976</v>
      </c>
    </row>
    <row r="140" spans="1:4" s="2" customFormat="1" ht="22.8">
      <c r="A140" s="1">
        <v>24</v>
      </c>
      <c r="B140" s="1" t="s">
        <v>118</v>
      </c>
      <c r="D140" s="1" t="s">
        <v>950</v>
      </c>
    </row>
    <row r="141" spans="1:4" s="2" customFormat="1">
      <c r="A141" s="1">
        <v>26</v>
      </c>
      <c r="B141" s="1" t="s">
        <v>2</v>
      </c>
      <c r="D141" s="1" t="s">
        <v>852</v>
      </c>
    </row>
    <row r="142" spans="1:4" s="2" customFormat="1">
      <c r="A142" s="1">
        <v>26</v>
      </c>
      <c r="B142" s="1" t="s">
        <v>119</v>
      </c>
      <c r="D142" s="1" t="s">
        <v>942</v>
      </c>
    </row>
    <row r="143" spans="1:4" s="2" customFormat="1">
      <c r="A143" s="1">
        <v>26</v>
      </c>
      <c r="B143" s="1" t="s">
        <v>120</v>
      </c>
      <c r="D143" s="1" t="s">
        <v>880</v>
      </c>
    </row>
    <row r="144" spans="1:4" s="2" customFormat="1">
      <c r="A144" s="1">
        <v>26</v>
      </c>
      <c r="B144" s="1" t="s">
        <v>121</v>
      </c>
      <c r="D144" s="1" t="s">
        <v>595</v>
      </c>
    </row>
    <row r="145" spans="1:4" s="2" customFormat="1" ht="22.8">
      <c r="A145" s="1">
        <v>26</v>
      </c>
      <c r="B145" s="1" t="s">
        <v>122</v>
      </c>
      <c r="D145" s="1" t="s">
        <v>891</v>
      </c>
    </row>
    <row r="146" spans="1:4" s="2" customFormat="1" ht="22.8">
      <c r="A146" s="1">
        <v>27</v>
      </c>
      <c r="B146" s="1" t="s">
        <v>2</v>
      </c>
      <c r="D146" s="1" t="s">
        <v>596</v>
      </c>
    </row>
    <row r="147" spans="1:4" s="2" customFormat="1">
      <c r="A147" s="1">
        <v>27</v>
      </c>
      <c r="B147" s="1" t="s">
        <v>123</v>
      </c>
      <c r="D147" s="1" t="s">
        <v>883</v>
      </c>
    </row>
    <row r="148" spans="1:4" s="2" customFormat="1" ht="22.8">
      <c r="A148" s="1">
        <v>27</v>
      </c>
      <c r="B148" s="1" t="s">
        <v>124</v>
      </c>
      <c r="D148" s="1" t="s">
        <v>597</v>
      </c>
    </row>
    <row r="149" spans="1:4" s="2" customFormat="1" ht="22.8">
      <c r="A149" s="1">
        <v>27</v>
      </c>
      <c r="B149" s="1" t="s">
        <v>125</v>
      </c>
      <c r="D149" s="1" t="s">
        <v>938</v>
      </c>
    </row>
    <row r="150" spans="1:4" s="2" customFormat="1" ht="22.8">
      <c r="A150" s="1">
        <v>27</v>
      </c>
      <c r="B150" s="1" t="s">
        <v>126</v>
      </c>
      <c r="D150" s="1" t="s">
        <v>2618</v>
      </c>
    </row>
    <row r="151" spans="1:4" s="2" customFormat="1" ht="22.8">
      <c r="A151" s="1">
        <v>27</v>
      </c>
      <c r="B151" s="1" t="s">
        <v>127</v>
      </c>
      <c r="D151" s="1" t="s">
        <v>2642</v>
      </c>
    </row>
    <row r="152" spans="1:4" s="2" customFormat="1" ht="22.8">
      <c r="A152" s="1">
        <v>27</v>
      </c>
      <c r="B152" s="1" t="s">
        <v>128</v>
      </c>
      <c r="D152" s="1" t="s">
        <v>112</v>
      </c>
    </row>
    <row r="153" spans="1:4" s="2" customFormat="1" ht="22.8">
      <c r="A153" s="1">
        <v>27</v>
      </c>
      <c r="B153" s="1" t="s">
        <v>129</v>
      </c>
      <c r="D153" s="1" t="s">
        <v>889</v>
      </c>
    </row>
    <row r="154" spans="1:4" s="2" customFormat="1" ht="22.8">
      <c r="A154" s="1">
        <v>27</v>
      </c>
      <c r="B154" s="1" t="s">
        <v>130</v>
      </c>
      <c r="D154" s="1" t="s">
        <v>221</v>
      </c>
    </row>
    <row r="155" spans="1:4" s="2" customFormat="1" ht="34.200000000000003">
      <c r="A155" s="1">
        <v>27</v>
      </c>
      <c r="B155" s="1" t="s">
        <v>131</v>
      </c>
      <c r="D155" s="1" t="s">
        <v>854</v>
      </c>
    </row>
    <row r="156" spans="1:4" s="2" customFormat="1">
      <c r="A156" s="1">
        <v>31</v>
      </c>
      <c r="B156" s="1" t="s">
        <v>2</v>
      </c>
      <c r="D156" s="1" t="s">
        <v>233</v>
      </c>
    </row>
    <row r="157" spans="1:4" s="2" customFormat="1">
      <c r="A157" s="1">
        <v>31</v>
      </c>
      <c r="B157" s="1" t="s">
        <v>132</v>
      </c>
      <c r="D157" s="1" t="s">
        <v>858</v>
      </c>
    </row>
    <row r="158" spans="1:4" s="2" customFormat="1">
      <c r="A158" s="1">
        <v>32</v>
      </c>
      <c r="B158" s="1" t="s">
        <v>2</v>
      </c>
      <c r="D158" s="1" t="s">
        <v>244</v>
      </c>
    </row>
    <row r="159" spans="1:4" s="2" customFormat="1" ht="22.8">
      <c r="A159" s="1">
        <v>32</v>
      </c>
      <c r="B159" s="1" t="s">
        <v>133</v>
      </c>
      <c r="D159" s="1" t="s">
        <v>906</v>
      </c>
    </row>
    <row r="160" spans="1:4" s="2" customFormat="1">
      <c r="A160" s="1">
        <v>33</v>
      </c>
      <c r="B160" s="1" t="s">
        <v>2</v>
      </c>
      <c r="D160" s="1" t="s">
        <v>254</v>
      </c>
    </row>
    <row r="161" spans="1:4" s="2" customFormat="1" ht="22.8">
      <c r="A161" s="1">
        <v>33</v>
      </c>
      <c r="B161" s="1" t="s">
        <v>134</v>
      </c>
      <c r="D161" s="1" t="s">
        <v>905</v>
      </c>
    </row>
    <row r="162" spans="1:4" s="2" customFormat="1" ht="34.200000000000003">
      <c r="A162" s="1">
        <v>33</v>
      </c>
      <c r="B162" s="1" t="s">
        <v>135</v>
      </c>
      <c r="D162" s="1" t="s">
        <v>920</v>
      </c>
    </row>
    <row r="163" spans="1:4" s="2" customFormat="1" ht="22.8">
      <c r="A163" s="1">
        <v>33</v>
      </c>
      <c r="B163" s="1" t="s">
        <v>136</v>
      </c>
      <c r="D163" s="1" t="s">
        <v>874</v>
      </c>
    </row>
    <row r="164" spans="1:4" s="2" customFormat="1">
      <c r="A164" s="1">
        <v>34</v>
      </c>
      <c r="B164" s="1" t="s">
        <v>2</v>
      </c>
      <c r="D164" s="1" t="s">
        <v>885</v>
      </c>
    </row>
    <row r="165" spans="1:4" s="2" customFormat="1" ht="34.200000000000003">
      <c r="A165" s="1">
        <v>34</v>
      </c>
      <c r="B165" s="1" t="s">
        <v>137</v>
      </c>
      <c r="D165" s="1" t="s">
        <v>804</v>
      </c>
    </row>
    <row r="166" spans="1:4" s="2" customFormat="1" ht="45.6">
      <c r="A166" s="1">
        <v>34</v>
      </c>
      <c r="B166" s="1" t="s">
        <v>138</v>
      </c>
      <c r="D166" s="1" t="s">
        <v>863</v>
      </c>
    </row>
    <row r="167" spans="1:4" s="2" customFormat="1" ht="45.6">
      <c r="A167" s="1">
        <v>34</v>
      </c>
      <c r="B167" s="1" t="s">
        <v>139</v>
      </c>
      <c r="D167" s="1" t="s">
        <v>113</v>
      </c>
    </row>
    <row r="168" spans="1:4" s="2" customFormat="1">
      <c r="A168" s="1">
        <v>38</v>
      </c>
      <c r="B168" s="1" t="s">
        <v>2</v>
      </c>
      <c r="D168" s="1" t="s">
        <v>808</v>
      </c>
    </row>
    <row r="169" spans="1:4" s="2" customFormat="1" ht="22.8">
      <c r="A169" s="1">
        <v>38</v>
      </c>
      <c r="B169" s="1" t="s">
        <v>140</v>
      </c>
      <c r="D169" s="1" t="s">
        <v>147</v>
      </c>
    </row>
    <row r="170" spans="1:4" s="2" customFormat="1" ht="34.200000000000003">
      <c r="A170" s="1">
        <v>38</v>
      </c>
      <c r="B170" s="1" t="s">
        <v>141</v>
      </c>
      <c r="D170" s="1" t="s">
        <v>811</v>
      </c>
    </row>
    <row r="171" spans="1:4" s="2" customFormat="1" ht="34.200000000000003">
      <c r="A171" s="1">
        <v>38</v>
      </c>
      <c r="B171" s="1" t="s">
        <v>142</v>
      </c>
      <c r="D171" s="1" t="s">
        <v>142</v>
      </c>
    </row>
    <row r="172" spans="1:4" s="2" customFormat="1" ht="22.8">
      <c r="A172" s="1">
        <v>38</v>
      </c>
      <c r="B172" s="1" t="s">
        <v>143</v>
      </c>
      <c r="D172" s="1" t="s">
        <v>969</v>
      </c>
    </row>
    <row r="173" spans="1:4" s="2" customFormat="1">
      <c r="A173" s="1">
        <v>39</v>
      </c>
      <c r="B173" s="1" t="s">
        <v>2</v>
      </c>
      <c r="D173" s="1" t="s">
        <v>814</v>
      </c>
    </row>
    <row r="174" spans="1:4" s="2" customFormat="1" ht="22.8">
      <c r="A174" s="1">
        <v>39</v>
      </c>
      <c r="B174" s="1" t="s">
        <v>144</v>
      </c>
      <c r="D174" s="1" t="s">
        <v>813</v>
      </c>
    </row>
    <row r="175" spans="1:4" s="2" customFormat="1" ht="22.8">
      <c r="A175" s="1">
        <v>39</v>
      </c>
      <c r="B175" s="1" t="s">
        <v>145</v>
      </c>
      <c r="D175" s="1" t="s">
        <v>765</v>
      </c>
    </row>
    <row r="176" spans="1:4" s="2" customFormat="1" ht="22.8">
      <c r="A176" s="1">
        <v>39</v>
      </c>
      <c r="B176" s="1" t="s">
        <v>146</v>
      </c>
      <c r="D176" s="1" t="s">
        <v>770</v>
      </c>
    </row>
    <row r="177" spans="1:4" s="2" customFormat="1" ht="22.8">
      <c r="A177" s="1">
        <v>39</v>
      </c>
      <c r="B177" s="1" t="s">
        <v>147</v>
      </c>
      <c r="D177" s="1" t="s">
        <v>110</v>
      </c>
    </row>
    <row r="178" spans="1:4" s="2" customFormat="1" ht="34.200000000000003">
      <c r="A178" s="1">
        <v>39</v>
      </c>
      <c r="B178" s="1" t="s">
        <v>148</v>
      </c>
      <c r="D178" s="1" t="s">
        <v>745</v>
      </c>
    </row>
    <row r="179" spans="1:4" s="2" customFormat="1">
      <c r="A179" s="1">
        <v>41</v>
      </c>
      <c r="B179" s="1" t="s">
        <v>2</v>
      </c>
      <c r="D179" s="1" t="s">
        <v>913</v>
      </c>
    </row>
    <row r="180" spans="1:4" s="2" customFormat="1" ht="22.8">
      <c r="A180" s="1">
        <v>41</v>
      </c>
      <c r="B180" s="1" t="s">
        <v>149</v>
      </c>
      <c r="D180" s="1" t="s">
        <v>742</v>
      </c>
    </row>
    <row r="181" spans="1:4" s="2" customFormat="1" ht="22.8">
      <c r="A181" s="1">
        <v>41</v>
      </c>
      <c r="B181" s="1" t="s">
        <v>150</v>
      </c>
      <c r="D181" s="1" t="s">
        <v>952</v>
      </c>
    </row>
    <row r="182" spans="1:4" s="2" customFormat="1" ht="22.8">
      <c r="A182" s="1">
        <v>41</v>
      </c>
      <c r="B182" s="1" t="s">
        <v>151</v>
      </c>
      <c r="D182" s="1" t="s">
        <v>771</v>
      </c>
    </row>
    <row r="183" spans="1:4" s="2" customFormat="1" ht="22.8">
      <c r="A183" s="1">
        <v>41</v>
      </c>
      <c r="B183" s="1" t="s">
        <v>152</v>
      </c>
      <c r="D183" s="1" t="s">
        <v>763</v>
      </c>
    </row>
    <row r="184" spans="1:4" s="2" customFormat="1">
      <c r="A184" s="1">
        <v>42</v>
      </c>
      <c r="B184" s="1" t="s">
        <v>2</v>
      </c>
      <c r="D184" s="1" t="s">
        <v>954</v>
      </c>
    </row>
    <row r="185" spans="1:4" s="2" customFormat="1">
      <c r="A185" s="1">
        <v>42</v>
      </c>
      <c r="B185" s="1" t="s">
        <v>153</v>
      </c>
      <c r="D185" s="1" t="s">
        <v>773</v>
      </c>
    </row>
    <row r="186" spans="1:4" s="2" customFormat="1">
      <c r="A186" s="1">
        <v>42</v>
      </c>
      <c r="B186" s="1" t="s">
        <v>154</v>
      </c>
      <c r="D186" s="1" t="s">
        <v>796</v>
      </c>
    </row>
    <row r="187" spans="1:4" s="2" customFormat="1">
      <c r="A187" s="1">
        <v>42</v>
      </c>
      <c r="B187" s="1" t="s">
        <v>155</v>
      </c>
      <c r="D187" s="1" t="s">
        <v>754</v>
      </c>
    </row>
    <row r="188" spans="1:4" s="2" customFormat="1" ht="22.8">
      <c r="A188" s="1">
        <v>44</v>
      </c>
      <c r="B188" s="1" t="s">
        <v>2</v>
      </c>
      <c r="D188" s="1" t="s">
        <v>810</v>
      </c>
    </row>
    <row r="189" spans="1:4" s="2" customFormat="1" ht="22.8">
      <c r="A189" s="1">
        <v>44</v>
      </c>
      <c r="B189" s="1" t="s">
        <v>156</v>
      </c>
      <c r="D189" s="1" t="s">
        <v>977</v>
      </c>
    </row>
    <row r="190" spans="1:4" s="2" customFormat="1" ht="22.8">
      <c r="A190" s="1">
        <v>44</v>
      </c>
      <c r="B190" s="1" t="s">
        <v>157</v>
      </c>
      <c r="D190" s="1" t="s">
        <v>835</v>
      </c>
    </row>
    <row r="191" spans="1:4" s="2" customFormat="1" ht="22.8">
      <c r="A191" s="1">
        <v>44</v>
      </c>
      <c r="B191" s="1" t="s">
        <v>158</v>
      </c>
      <c r="D191" s="1" t="s">
        <v>114</v>
      </c>
    </row>
    <row r="192" spans="1:4" s="2" customFormat="1">
      <c r="A192" s="1">
        <v>48</v>
      </c>
      <c r="B192" s="1" t="s">
        <v>2</v>
      </c>
      <c r="D192" s="1" t="s">
        <v>964</v>
      </c>
    </row>
    <row r="193" spans="1:4" s="2" customFormat="1">
      <c r="A193" s="1">
        <v>48</v>
      </c>
      <c r="B193" s="1" t="s">
        <v>159</v>
      </c>
      <c r="D193" s="1" t="s">
        <v>842</v>
      </c>
    </row>
    <row r="194" spans="1:4" s="2" customFormat="1">
      <c r="A194" s="1">
        <v>48</v>
      </c>
      <c r="B194" s="1" t="s">
        <v>160</v>
      </c>
      <c r="D194" s="1" t="s">
        <v>941</v>
      </c>
    </row>
    <row r="195" spans="1:4" s="2" customFormat="1" ht="22.8">
      <c r="A195" s="1">
        <v>48</v>
      </c>
      <c r="B195" s="1" t="s">
        <v>161</v>
      </c>
      <c r="D195" s="1" t="s">
        <v>928</v>
      </c>
    </row>
    <row r="196" spans="1:4" s="2" customFormat="1" ht="22.8">
      <c r="A196" s="1">
        <v>48</v>
      </c>
      <c r="B196" s="1" t="s">
        <v>162</v>
      </c>
      <c r="D196" s="1" t="s">
        <v>937</v>
      </c>
    </row>
    <row r="197" spans="1:4" s="2" customFormat="1" ht="22.8">
      <c r="A197" s="1">
        <v>48</v>
      </c>
      <c r="B197" s="1" t="s">
        <v>163</v>
      </c>
      <c r="D197" s="1" t="s">
        <v>893</v>
      </c>
    </row>
    <row r="198" spans="1:4" s="2" customFormat="1" ht="22.8">
      <c r="A198" s="1">
        <v>48</v>
      </c>
      <c r="B198" s="1" t="s">
        <v>164</v>
      </c>
      <c r="D198" s="1" t="s">
        <v>815</v>
      </c>
    </row>
    <row r="199" spans="1:4" s="2" customFormat="1">
      <c r="A199" s="1">
        <v>49</v>
      </c>
      <c r="B199" s="1" t="s">
        <v>2</v>
      </c>
      <c r="D199" s="1" t="s">
        <v>892</v>
      </c>
    </row>
    <row r="200" spans="1:4" s="2" customFormat="1" ht="22.8">
      <c r="A200" s="1">
        <v>49</v>
      </c>
      <c r="B200" s="1" t="s">
        <v>165</v>
      </c>
      <c r="D200" s="1" t="s">
        <v>933</v>
      </c>
    </row>
    <row r="201" spans="1:4" s="2" customFormat="1" ht="22.8">
      <c r="A201" s="1">
        <v>49</v>
      </c>
      <c r="B201" s="1" t="s">
        <v>166</v>
      </c>
      <c r="D201" s="1" t="s">
        <v>901</v>
      </c>
    </row>
    <row r="202" spans="1:4" s="2" customFormat="1" ht="22.8">
      <c r="A202" s="1">
        <v>56</v>
      </c>
      <c r="B202" s="1" t="s">
        <v>2</v>
      </c>
      <c r="D202" s="1" t="s">
        <v>115</v>
      </c>
    </row>
    <row r="203" spans="1:4" s="2" customFormat="1">
      <c r="A203" s="1">
        <v>56</v>
      </c>
      <c r="B203" s="1" t="s">
        <v>167</v>
      </c>
      <c r="D203" s="1" t="s">
        <v>831</v>
      </c>
    </row>
    <row r="204" spans="1:4" s="2" customFormat="1">
      <c r="A204" s="1">
        <v>58</v>
      </c>
      <c r="B204" s="1" t="s">
        <v>2</v>
      </c>
      <c r="D204" s="1" t="s">
        <v>909</v>
      </c>
    </row>
    <row r="205" spans="1:4" s="2" customFormat="1">
      <c r="A205" s="1">
        <v>58</v>
      </c>
      <c r="B205" s="1" t="s">
        <v>168</v>
      </c>
      <c r="D205" s="1" t="s">
        <v>846</v>
      </c>
    </row>
    <row r="206" spans="1:4" s="2" customFormat="1">
      <c r="A206" s="1">
        <v>58</v>
      </c>
      <c r="B206" s="1" t="s">
        <v>169</v>
      </c>
      <c r="D206" s="1" t="s">
        <v>898</v>
      </c>
    </row>
    <row r="207" spans="1:4" s="2" customFormat="1" ht="22.8">
      <c r="A207" s="1">
        <v>58</v>
      </c>
      <c r="B207" s="1" t="s">
        <v>170</v>
      </c>
      <c r="D207" s="1" t="s">
        <v>850</v>
      </c>
    </row>
    <row r="208" spans="1:4" s="2" customFormat="1">
      <c r="A208" s="1">
        <v>60</v>
      </c>
      <c r="B208" s="1" t="s">
        <v>2</v>
      </c>
      <c r="D208" s="1" t="s">
        <v>918</v>
      </c>
    </row>
    <row r="209" spans="1:4" s="2" customFormat="1">
      <c r="A209" s="1">
        <v>60</v>
      </c>
      <c r="B209" s="1" t="s">
        <v>171</v>
      </c>
      <c r="D209" s="1" t="s">
        <v>861</v>
      </c>
    </row>
    <row r="210" spans="1:4" s="2" customFormat="1">
      <c r="A210" s="1">
        <v>60</v>
      </c>
      <c r="B210" s="1" t="s">
        <v>172</v>
      </c>
      <c r="D210" s="1" t="s">
        <v>907</v>
      </c>
    </row>
    <row r="211" spans="1:4" s="2" customFormat="1">
      <c r="A211" s="1">
        <v>60</v>
      </c>
      <c r="B211" s="1" t="s">
        <v>173</v>
      </c>
      <c r="D211" s="1" t="s">
        <v>860</v>
      </c>
    </row>
    <row r="212" spans="1:4" s="2" customFormat="1">
      <c r="A212" s="1">
        <v>60</v>
      </c>
      <c r="B212" s="1" t="s">
        <v>174</v>
      </c>
      <c r="D212" s="1" t="s">
        <v>864</v>
      </c>
    </row>
    <row r="213" spans="1:4" s="2" customFormat="1" ht="34.200000000000003">
      <c r="A213" s="1">
        <v>60</v>
      </c>
      <c r="B213" s="1" t="s">
        <v>175</v>
      </c>
      <c r="D213" s="1" t="s">
        <v>116</v>
      </c>
    </row>
    <row r="214" spans="1:4" s="2" customFormat="1" ht="22.8">
      <c r="A214" s="1">
        <v>60</v>
      </c>
      <c r="B214" s="1" t="s">
        <v>176</v>
      </c>
      <c r="D214" s="1" t="s">
        <v>844</v>
      </c>
    </row>
    <row r="215" spans="1:4" s="2" customFormat="1">
      <c r="A215" s="1">
        <v>61</v>
      </c>
      <c r="B215" s="1" t="s">
        <v>2</v>
      </c>
      <c r="D215" s="1" t="s">
        <v>870</v>
      </c>
    </row>
    <row r="216" spans="1:4" s="2" customFormat="1" ht="22.8">
      <c r="A216" s="1">
        <v>61</v>
      </c>
      <c r="B216" s="1" t="s">
        <v>177</v>
      </c>
      <c r="D216" s="1" t="s">
        <v>200</v>
      </c>
    </row>
    <row r="217" spans="1:4" s="2" customFormat="1" ht="22.8">
      <c r="A217" s="1">
        <v>61</v>
      </c>
      <c r="B217" s="1" t="s">
        <v>178</v>
      </c>
      <c r="D217" s="1" t="s">
        <v>872</v>
      </c>
    </row>
    <row r="218" spans="1:4" s="2" customFormat="1" ht="22.8">
      <c r="A218" s="1">
        <v>61</v>
      </c>
      <c r="B218" s="1" t="s">
        <v>179</v>
      </c>
      <c r="D218" s="1" t="s">
        <v>203</v>
      </c>
    </row>
    <row r="219" spans="1:4" s="2" customFormat="1">
      <c r="A219" s="1">
        <v>61</v>
      </c>
      <c r="B219" s="1" t="s">
        <v>180</v>
      </c>
      <c r="D219" s="1" t="s">
        <v>924</v>
      </c>
    </row>
    <row r="220" spans="1:4" s="2" customFormat="1">
      <c r="A220" s="1">
        <v>61</v>
      </c>
      <c r="B220" s="1" t="s">
        <v>181</v>
      </c>
      <c r="D220" s="1" t="s">
        <v>940</v>
      </c>
    </row>
    <row r="221" spans="1:4" s="2" customFormat="1">
      <c r="A221" s="1">
        <v>61</v>
      </c>
      <c r="B221" s="1" t="s">
        <v>182</v>
      </c>
      <c r="D221" s="1" t="s">
        <v>884</v>
      </c>
    </row>
    <row r="222" spans="1:4" s="2" customFormat="1">
      <c r="A222" s="1">
        <v>61</v>
      </c>
      <c r="B222" s="1" t="s">
        <v>183</v>
      </c>
      <c r="D222" s="1" t="s">
        <v>897</v>
      </c>
    </row>
    <row r="223" spans="1:4" s="2" customFormat="1">
      <c r="A223" s="1">
        <v>61</v>
      </c>
      <c r="B223" s="1" t="s">
        <v>184</v>
      </c>
      <c r="D223" s="1" t="s">
        <v>825</v>
      </c>
    </row>
    <row r="224" spans="1:4" s="2" customFormat="1">
      <c r="A224" s="1">
        <v>61</v>
      </c>
      <c r="B224" s="1" t="s">
        <v>185</v>
      </c>
      <c r="D224" s="1" t="s">
        <v>888</v>
      </c>
    </row>
    <row r="225" spans="1:4" s="2" customFormat="1">
      <c r="A225" s="1">
        <v>61</v>
      </c>
      <c r="B225" s="1" t="s">
        <v>186</v>
      </c>
      <c r="D225" s="1" t="s">
        <v>847</v>
      </c>
    </row>
    <row r="226" spans="1:4" s="2" customFormat="1" ht="45.6">
      <c r="A226" s="1">
        <v>61</v>
      </c>
      <c r="B226" s="1" t="s">
        <v>187</v>
      </c>
      <c r="D226" s="1" t="s">
        <v>117</v>
      </c>
    </row>
    <row r="227" spans="1:4" s="2" customFormat="1">
      <c r="A227" s="1">
        <v>61</v>
      </c>
      <c r="B227" s="1" t="s">
        <v>188</v>
      </c>
      <c r="D227" s="1" t="s">
        <v>945</v>
      </c>
    </row>
    <row r="228" spans="1:4" s="2" customFormat="1">
      <c r="A228" s="1">
        <v>61</v>
      </c>
      <c r="B228" s="1" t="s">
        <v>189</v>
      </c>
      <c r="D228" s="1" t="s">
        <v>895</v>
      </c>
    </row>
    <row r="229" spans="1:4" s="2" customFormat="1">
      <c r="A229" s="1">
        <v>61</v>
      </c>
      <c r="B229" s="1" t="s">
        <v>190</v>
      </c>
      <c r="D229" s="1" t="s">
        <v>866</v>
      </c>
    </row>
    <row r="230" spans="1:4" s="2" customFormat="1">
      <c r="A230" s="1">
        <v>61</v>
      </c>
      <c r="B230" s="1" t="s">
        <v>191</v>
      </c>
      <c r="D230" s="1" t="s">
        <v>985</v>
      </c>
    </row>
    <row r="231" spans="1:4" s="2" customFormat="1">
      <c r="A231" s="1">
        <v>61</v>
      </c>
      <c r="B231" s="1" t="s">
        <v>192</v>
      </c>
      <c r="D231" s="1" t="s">
        <v>988</v>
      </c>
    </row>
    <row r="232" spans="1:4" s="2" customFormat="1">
      <c r="A232" s="1">
        <v>61</v>
      </c>
      <c r="B232" s="1" t="s">
        <v>193</v>
      </c>
      <c r="D232" s="1" t="s">
        <v>774</v>
      </c>
    </row>
    <row r="233" spans="1:4" s="2" customFormat="1">
      <c r="A233" s="1">
        <v>61</v>
      </c>
      <c r="B233" s="1" t="s">
        <v>194</v>
      </c>
      <c r="D233" s="1" t="s">
        <v>965</v>
      </c>
    </row>
    <row r="234" spans="1:4" s="2" customFormat="1" ht="22.8">
      <c r="A234" s="1">
        <v>61</v>
      </c>
      <c r="B234" s="1" t="s">
        <v>195</v>
      </c>
      <c r="D234" s="1" t="s">
        <v>970</v>
      </c>
    </row>
    <row r="235" spans="1:4" s="2" customFormat="1">
      <c r="A235" s="1">
        <v>61</v>
      </c>
      <c r="B235" s="1" t="s">
        <v>196</v>
      </c>
      <c r="D235" s="1" t="s">
        <v>793</v>
      </c>
    </row>
    <row r="236" spans="1:4" s="2" customFormat="1">
      <c r="A236" s="1">
        <v>61</v>
      </c>
      <c r="B236" s="1" t="s">
        <v>197</v>
      </c>
      <c r="D236" s="1" t="s">
        <v>830</v>
      </c>
    </row>
    <row r="237" spans="1:4" s="2" customFormat="1" ht="22.8">
      <c r="A237" s="1">
        <v>61</v>
      </c>
      <c r="B237" s="1" t="s">
        <v>198</v>
      </c>
      <c r="D237" s="1" t="s">
        <v>118</v>
      </c>
    </row>
    <row r="238" spans="1:4" s="2" customFormat="1" ht="22.8">
      <c r="A238" s="1">
        <v>61</v>
      </c>
      <c r="B238" s="1" t="s">
        <v>199</v>
      </c>
      <c r="D238" s="1" t="s">
        <v>803</v>
      </c>
    </row>
    <row r="239" spans="1:4" s="2" customFormat="1" ht="22.8">
      <c r="A239" s="1">
        <v>61</v>
      </c>
      <c r="B239" s="1" t="s">
        <v>200</v>
      </c>
      <c r="D239" s="1" t="s">
        <v>957</v>
      </c>
    </row>
    <row r="240" spans="1:4" s="2" customFormat="1" ht="22.8">
      <c r="A240" s="1">
        <v>61</v>
      </c>
      <c r="B240" s="1" t="s">
        <v>201</v>
      </c>
      <c r="D240" s="1" t="s">
        <v>479</v>
      </c>
    </row>
    <row r="241" spans="1:4" s="2" customFormat="1" ht="22.8">
      <c r="A241" s="1">
        <v>61</v>
      </c>
      <c r="B241" s="1" t="s">
        <v>202</v>
      </c>
      <c r="D241" s="1" t="s">
        <v>968</v>
      </c>
    </row>
    <row r="242" spans="1:4" s="2" customFormat="1" ht="22.8">
      <c r="A242" s="1">
        <v>61</v>
      </c>
      <c r="B242" s="1" t="s">
        <v>203</v>
      </c>
      <c r="D242" s="1" t="s">
        <v>823</v>
      </c>
    </row>
    <row r="243" spans="1:4" s="2" customFormat="1">
      <c r="A243" s="1">
        <v>62</v>
      </c>
      <c r="B243" s="1" t="s">
        <v>2</v>
      </c>
      <c r="D243" s="1" t="s">
        <v>958</v>
      </c>
    </row>
    <row r="244" spans="1:4" s="2" customFormat="1">
      <c r="A244" s="1">
        <v>62</v>
      </c>
      <c r="B244" s="1" t="s">
        <v>204</v>
      </c>
      <c r="D244" s="1" t="s">
        <v>785</v>
      </c>
    </row>
    <row r="245" spans="1:4" s="2" customFormat="1" ht="22.8">
      <c r="A245" s="1">
        <v>62</v>
      </c>
      <c r="B245" s="1" t="s">
        <v>205</v>
      </c>
      <c r="D245" s="1" t="s">
        <v>960</v>
      </c>
    </row>
    <row r="246" spans="1:4" s="2" customFormat="1" ht="22.8">
      <c r="A246" s="1">
        <v>62</v>
      </c>
      <c r="B246" s="1" t="s">
        <v>206</v>
      </c>
      <c r="D246" s="1" t="s">
        <v>766</v>
      </c>
    </row>
    <row r="247" spans="1:4" s="2" customFormat="1">
      <c r="A247" s="1">
        <v>62</v>
      </c>
      <c r="B247" s="1" t="s">
        <v>207</v>
      </c>
      <c r="D247" s="1" t="s">
        <v>522</v>
      </c>
    </row>
    <row r="248" spans="1:4" s="2" customFormat="1">
      <c r="A248" s="1">
        <v>62</v>
      </c>
      <c r="B248" s="1" t="s">
        <v>208</v>
      </c>
      <c r="D248" s="1" t="s">
        <v>747</v>
      </c>
    </row>
    <row r="249" spans="1:4" s="2" customFormat="1" ht="22.8">
      <c r="A249" s="1">
        <v>62</v>
      </c>
      <c r="B249" s="1" t="s">
        <v>209</v>
      </c>
      <c r="D249" s="1" t="s">
        <v>520</v>
      </c>
    </row>
    <row r="250" spans="1:4" s="2" customFormat="1">
      <c r="A250" s="1">
        <v>62</v>
      </c>
      <c r="B250" s="1" t="s">
        <v>210</v>
      </c>
      <c r="D250" s="1" t="s">
        <v>748</v>
      </c>
    </row>
    <row r="251" spans="1:4" s="2" customFormat="1">
      <c r="A251" s="1">
        <v>62</v>
      </c>
      <c r="B251" s="1" t="s">
        <v>211</v>
      </c>
      <c r="D251" s="1" t="s">
        <v>992</v>
      </c>
    </row>
    <row r="252" spans="1:4" s="2" customFormat="1">
      <c r="A252" s="1">
        <v>62</v>
      </c>
      <c r="B252" s="1" t="s">
        <v>212</v>
      </c>
      <c r="D252" s="1" t="s">
        <v>979</v>
      </c>
    </row>
    <row r="253" spans="1:4" s="2" customFormat="1">
      <c r="A253" s="1">
        <v>62</v>
      </c>
      <c r="B253" s="1" t="s">
        <v>213</v>
      </c>
      <c r="D253" s="1" t="s">
        <v>751</v>
      </c>
    </row>
    <row r="254" spans="1:4" s="2" customFormat="1">
      <c r="A254" s="1">
        <v>62</v>
      </c>
      <c r="B254" s="1" t="s">
        <v>214</v>
      </c>
      <c r="D254" s="1" t="s">
        <v>900</v>
      </c>
    </row>
    <row r="255" spans="1:4" s="2" customFormat="1">
      <c r="A255" s="1">
        <v>62</v>
      </c>
      <c r="B255" s="1" t="s">
        <v>215</v>
      </c>
      <c r="D255" s="1" t="s">
        <v>817</v>
      </c>
    </row>
    <row r="256" spans="1:4" s="2" customFormat="1">
      <c r="A256" s="1">
        <v>62</v>
      </c>
      <c r="B256" s="1" t="s">
        <v>216</v>
      </c>
      <c r="D256" s="1" t="s">
        <v>757</v>
      </c>
    </row>
    <row r="257" spans="1:4" s="2" customFormat="1">
      <c r="A257" s="1">
        <v>62</v>
      </c>
      <c r="B257" s="1" t="s">
        <v>217</v>
      </c>
      <c r="D257" s="1" t="s">
        <v>980</v>
      </c>
    </row>
    <row r="258" spans="1:4" s="2" customFormat="1">
      <c r="A258" s="1">
        <v>62</v>
      </c>
      <c r="B258" s="1" t="s">
        <v>218</v>
      </c>
      <c r="D258" s="1" t="s">
        <v>762</v>
      </c>
    </row>
    <row r="259" spans="1:4" s="2" customFormat="1">
      <c r="A259" s="1">
        <v>62</v>
      </c>
      <c r="B259" s="1" t="s">
        <v>219</v>
      </c>
      <c r="D259" s="1" t="s">
        <v>759</v>
      </c>
    </row>
    <row r="260" spans="1:4" s="2" customFormat="1">
      <c r="A260" s="1">
        <v>62</v>
      </c>
      <c r="B260" s="1" t="s">
        <v>220</v>
      </c>
      <c r="D260" s="1" t="s">
        <v>973</v>
      </c>
    </row>
    <row r="261" spans="1:4" s="2" customFormat="1">
      <c r="A261" s="1">
        <v>62</v>
      </c>
      <c r="B261" s="1" t="s">
        <v>221</v>
      </c>
      <c r="D261" s="1" t="s">
        <v>767</v>
      </c>
    </row>
    <row r="262" spans="1:4" s="2" customFormat="1">
      <c r="A262" s="1">
        <v>62</v>
      </c>
      <c r="B262" s="1" t="s">
        <v>222</v>
      </c>
      <c r="D262" s="1" t="s">
        <v>761</v>
      </c>
    </row>
    <row r="263" spans="1:4" s="2" customFormat="1">
      <c r="A263" s="1">
        <v>62</v>
      </c>
      <c r="B263" s="1" t="s">
        <v>223</v>
      </c>
      <c r="D263" s="1" t="s">
        <v>775</v>
      </c>
    </row>
    <row r="264" spans="1:4" s="2" customFormat="1" ht="22.8">
      <c r="A264" s="1">
        <v>62</v>
      </c>
      <c r="B264" s="1" t="s">
        <v>224</v>
      </c>
      <c r="D264" s="1" t="s">
        <v>989</v>
      </c>
    </row>
    <row r="265" spans="1:4" s="2" customFormat="1">
      <c r="A265" s="1">
        <v>62</v>
      </c>
      <c r="B265" s="1" t="s">
        <v>225</v>
      </c>
      <c r="D265" s="1" t="s">
        <v>797</v>
      </c>
    </row>
    <row r="266" spans="1:4" s="2" customFormat="1" ht="22.8">
      <c r="A266" s="1">
        <v>62</v>
      </c>
      <c r="B266" s="1" t="s">
        <v>226</v>
      </c>
      <c r="D266" s="1" t="s">
        <v>781</v>
      </c>
    </row>
    <row r="267" spans="1:4" s="2" customFormat="1" ht="34.200000000000003">
      <c r="A267" s="1">
        <v>62</v>
      </c>
      <c r="B267" s="1" t="s">
        <v>227</v>
      </c>
      <c r="D267" s="1" t="s">
        <v>542</v>
      </c>
    </row>
    <row r="268" spans="1:4" s="2" customFormat="1">
      <c r="A268" s="1">
        <v>62</v>
      </c>
      <c r="B268" s="1" t="s">
        <v>228</v>
      </c>
      <c r="D268" s="1" t="s">
        <v>821</v>
      </c>
    </row>
    <row r="269" spans="1:4" s="2" customFormat="1" ht="22.8">
      <c r="A269" s="1">
        <v>62</v>
      </c>
      <c r="B269" s="1" t="s">
        <v>229</v>
      </c>
      <c r="D269" s="1" t="s">
        <v>822</v>
      </c>
    </row>
    <row r="270" spans="1:4" s="2" customFormat="1">
      <c r="A270" s="1">
        <v>62</v>
      </c>
      <c r="B270" s="1" t="s">
        <v>230</v>
      </c>
      <c r="D270" s="1" t="s">
        <v>807</v>
      </c>
    </row>
    <row r="271" spans="1:4" s="2" customFormat="1">
      <c r="A271" s="1">
        <v>62</v>
      </c>
      <c r="B271" s="1" t="s">
        <v>231</v>
      </c>
      <c r="D271" s="1" t="s">
        <v>967</v>
      </c>
    </row>
    <row r="272" spans="1:4" s="2" customFormat="1" ht="22.8">
      <c r="A272" s="1">
        <v>62</v>
      </c>
      <c r="B272" s="1" t="s">
        <v>232</v>
      </c>
      <c r="D272" s="1" t="s">
        <v>2619</v>
      </c>
    </row>
    <row r="273" spans="1:4" s="2" customFormat="1">
      <c r="A273" s="1">
        <v>62</v>
      </c>
      <c r="B273" s="1" t="s">
        <v>233</v>
      </c>
      <c r="D273" s="1" t="s">
        <v>2649</v>
      </c>
    </row>
    <row r="274" spans="1:4" s="2" customFormat="1">
      <c r="A274" s="1">
        <v>62</v>
      </c>
      <c r="B274" s="1" t="s">
        <v>234</v>
      </c>
      <c r="D274" s="1" t="s">
        <v>5</v>
      </c>
    </row>
    <row r="275" spans="1:4" s="2" customFormat="1" ht="22.8">
      <c r="A275" s="1">
        <v>62</v>
      </c>
      <c r="B275" s="1" t="s">
        <v>235</v>
      </c>
      <c r="D275" s="1" t="s">
        <v>812</v>
      </c>
    </row>
    <row r="276" spans="1:4" s="2" customFormat="1">
      <c r="A276" s="1">
        <v>62</v>
      </c>
      <c r="B276" s="1" t="s">
        <v>236</v>
      </c>
      <c r="D276" s="1" t="s">
        <v>642</v>
      </c>
    </row>
    <row r="277" spans="1:4" s="2" customFormat="1">
      <c r="A277" s="1">
        <v>62</v>
      </c>
      <c r="B277" s="1" t="s">
        <v>237</v>
      </c>
      <c r="D277" s="1" t="s">
        <v>764</v>
      </c>
    </row>
    <row r="278" spans="1:4" s="2" customFormat="1">
      <c r="A278" s="1">
        <v>62</v>
      </c>
      <c r="B278" s="1" t="s">
        <v>238</v>
      </c>
      <c r="D278" s="1" t="s">
        <v>826</v>
      </c>
    </row>
    <row r="279" spans="1:4" s="2" customFormat="1">
      <c r="A279" s="1">
        <v>62</v>
      </c>
      <c r="B279" s="1" t="s">
        <v>239</v>
      </c>
      <c r="D279" s="1" t="s">
        <v>795</v>
      </c>
    </row>
    <row r="280" spans="1:4" s="2" customFormat="1">
      <c r="A280" s="1">
        <v>62</v>
      </c>
      <c r="B280" s="1" t="s">
        <v>240</v>
      </c>
      <c r="D280" s="1" t="s">
        <v>828</v>
      </c>
    </row>
    <row r="281" spans="1:4" s="2" customFormat="1">
      <c r="A281" s="1">
        <v>62</v>
      </c>
      <c r="B281" s="1" t="s">
        <v>241</v>
      </c>
      <c r="D281" s="1" t="s">
        <v>800</v>
      </c>
    </row>
    <row r="282" spans="1:4" s="2" customFormat="1">
      <c r="A282" s="1">
        <v>62</v>
      </c>
      <c r="B282" s="1" t="s">
        <v>242</v>
      </c>
      <c r="D282" s="1" t="s">
        <v>837</v>
      </c>
    </row>
    <row r="283" spans="1:4" s="2" customFormat="1" ht="22.8">
      <c r="A283" s="1">
        <v>62</v>
      </c>
      <c r="B283" s="1" t="s">
        <v>243</v>
      </c>
      <c r="D283" s="1" t="s">
        <v>824</v>
      </c>
    </row>
    <row r="284" spans="1:4" s="2" customFormat="1">
      <c r="A284" s="1">
        <v>62</v>
      </c>
      <c r="B284" s="1" t="s">
        <v>244</v>
      </c>
      <c r="D284" s="1" t="s">
        <v>275</v>
      </c>
    </row>
    <row r="285" spans="1:4" s="2" customFormat="1">
      <c r="A285" s="1">
        <v>62</v>
      </c>
      <c r="B285" s="1" t="s">
        <v>245</v>
      </c>
      <c r="D285" s="1" t="s">
        <v>841</v>
      </c>
    </row>
    <row r="286" spans="1:4" s="2" customFormat="1">
      <c r="A286" s="1">
        <v>62</v>
      </c>
      <c r="B286" s="1" t="s">
        <v>246</v>
      </c>
      <c r="D286" s="1" t="s">
        <v>782</v>
      </c>
    </row>
    <row r="287" spans="1:4" s="2" customFormat="1" ht="22.8">
      <c r="A287" s="1">
        <v>62</v>
      </c>
      <c r="B287" s="1" t="s">
        <v>247</v>
      </c>
      <c r="D287" s="1" t="s">
        <v>164</v>
      </c>
    </row>
    <row r="288" spans="1:4" s="2" customFormat="1">
      <c r="A288" s="1">
        <v>62</v>
      </c>
      <c r="B288" s="1" t="s">
        <v>248</v>
      </c>
      <c r="D288" s="1" t="s">
        <v>855</v>
      </c>
    </row>
    <row r="289" spans="1:4" s="2" customFormat="1">
      <c r="A289" s="1">
        <v>62</v>
      </c>
      <c r="B289" s="1" t="s">
        <v>249</v>
      </c>
      <c r="D289" s="1" t="s">
        <v>791</v>
      </c>
    </row>
    <row r="290" spans="1:4" s="2" customFormat="1" ht="22.8">
      <c r="A290" s="1">
        <v>62</v>
      </c>
      <c r="B290" s="1" t="s">
        <v>250</v>
      </c>
      <c r="D290" s="1" t="s">
        <v>862</v>
      </c>
    </row>
    <row r="291" spans="1:4" s="2" customFormat="1">
      <c r="A291" s="1">
        <v>62</v>
      </c>
      <c r="B291" s="1" t="s">
        <v>251</v>
      </c>
      <c r="D291" s="1" t="s">
        <v>993</v>
      </c>
    </row>
    <row r="292" spans="1:4" s="2" customFormat="1">
      <c r="A292" s="1">
        <v>62</v>
      </c>
      <c r="B292" s="1" t="s">
        <v>252</v>
      </c>
      <c r="D292" s="1" t="s">
        <v>869</v>
      </c>
    </row>
    <row r="293" spans="1:4" s="2" customFormat="1">
      <c r="A293" s="1">
        <v>62</v>
      </c>
      <c r="B293" s="1" t="s">
        <v>253</v>
      </c>
      <c r="D293" s="1" t="s">
        <v>915</v>
      </c>
    </row>
    <row r="294" spans="1:4" s="2" customFormat="1">
      <c r="A294" s="1">
        <v>62</v>
      </c>
      <c r="B294" s="1" t="s">
        <v>254</v>
      </c>
      <c r="D294" s="1" t="s">
        <v>879</v>
      </c>
    </row>
    <row r="295" spans="1:4" s="2" customFormat="1">
      <c r="A295" s="1">
        <v>62</v>
      </c>
      <c r="B295" s="1" t="s">
        <v>255</v>
      </c>
      <c r="D295" s="1" t="s">
        <v>955</v>
      </c>
    </row>
    <row r="296" spans="1:4" s="2" customFormat="1">
      <c r="A296" s="1">
        <v>62</v>
      </c>
      <c r="B296" s="1" t="s">
        <v>256</v>
      </c>
      <c r="D296" s="1" t="s">
        <v>890</v>
      </c>
    </row>
    <row r="297" spans="1:4" s="2" customFormat="1" ht="45.6">
      <c r="A297" s="1">
        <v>62</v>
      </c>
      <c r="B297" s="1" t="s">
        <v>257</v>
      </c>
      <c r="D297" s="1" t="s">
        <v>46</v>
      </c>
    </row>
    <row r="298" spans="1:4" s="2" customFormat="1" ht="22.8">
      <c r="A298" s="1">
        <v>62</v>
      </c>
      <c r="B298" s="1" t="s">
        <v>258</v>
      </c>
      <c r="D298" s="1" t="s">
        <v>931</v>
      </c>
    </row>
    <row r="299" spans="1:4" s="2" customFormat="1">
      <c r="A299" s="1">
        <v>62</v>
      </c>
      <c r="B299" s="1" t="s">
        <v>259</v>
      </c>
      <c r="D299" s="1" t="s">
        <v>119</v>
      </c>
    </row>
    <row r="300" spans="1:4" s="2" customFormat="1" ht="22.8">
      <c r="A300" s="1">
        <v>62</v>
      </c>
      <c r="B300" s="1" t="s">
        <v>260</v>
      </c>
      <c r="D300" s="1" t="s">
        <v>876</v>
      </c>
    </row>
    <row r="301" spans="1:4" s="2" customFormat="1">
      <c r="A301" s="1">
        <v>62</v>
      </c>
      <c r="B301" s="1" t="s">
        <v>261</v>
      </c>
      <c r="D301" s="1" t="s">
        <v>806</v>
      </c>
    </row>
    <row r="302" spans="1:4" s="2" customFormat="1">
      <c r="A302" s="1">
        <v>62</v>
      </c>
      <c r="B302" s="1" t="s">
        <v>262</v>
      </c>
      <c r="D302" s="1" t="s">
        <v>904</v>
      </c>
    </row>
    <row r="303" spans="1:4" s="2" customFormat="1">
      <c r="A303" s="1">
        <v>62</v>
      </c>
      <c r="B303" s="1" t="s">
        <v>263</v>
      </c>
      <c r="D303" s="1" t="s">
        <v>829</v>
      </c>
    </row>
    <row r="304" spans="1:4" s="2" customFormat="1">
      <c r="A304" s="1">
        <v>62</v>
      </c>
      <c r="B304" s="1" t="s">
        <v>264</v>
      </c>
      <c r="D304" s="1" t="s">
        <v>899</v>
      </c>
    </row>
    <row r="305" spans="1:4" s="2" customFormat="1">
      <c r="A305" s="1">
        <v>62</v>
      </c>
      <c r="B305" s="1" t="s">
        <v>265</v>
      </c>
      <c r="D305" s="1" t="s">
        <v>832</v>
      </c>
    </row>
    <row r="306" spans="1:4" s="2" customFormat="1">
      <c r="A306" s="1">
        <v>62</v>
      </c>
      <c r="B306" s="1" t="s">
        <v>266</v>
      </c>
      <c r="D306" s="1" t="s">
        <v>903</v>
      </c>
    </row>
    <row r="307" spans="1:4" s="2" customFormat="1">
      <c r="A307" s="1">
        <v>62</v>
      </c>
      <c r="B307" s="1" t="s">
        <v>267</v>
      </c>
      <c r="D307" s="1" t="s">
        <v>919</v>
      </c>
    </row>
    <row r="308" spans="1:4" s="2" customFormat="1">
      <c r="A308" s="1">
        <v>62</v>
      </c>
      <c r="B308" s="1" t="s">
        <v>268</v>
      </c>
      <c r="D308" s="1" t="s">
        <v>902</v>
      </c>
    </row>
    <row r="309" spans="1:4" s="2" customFormat="1">
      <c r="A309" s="1">
        <v>62</v>
      </c>
      <c r="B309" s="1" t="s">
        <v>269</v>
      </c>
      <c r="D309" s="1" t="s">
        <v>228</v>
      </c>
    </row>
    <row r="310" spans="1:4" s="2" customFormat="1" ht="22.8">
      <c r="A310" s="1">
        <v>62</v>
      </c>
      <c r="B310" s="1" t="s">
        <v>270</v>
      </c>
      <c r="D310" s="1" t="s">
        <v>983</v>
      </c>
    </row>
    <row r="311" spans="1:4" s="2" customFormat="1">
      <c r="A311" s="1">
        <v>62</v>
      </c>
      <c r="B311" s="1" t="s">
        <v>271</v>
      </c>
      <c r="D311" s="1" t="s">
        <v>120</v>
      </c>
    </row>
    <row r="312" spans="1:4" s="2" customFormat="1">
      <c r="A312" s="1">
        <v>62</v>
      </c>
      <c r="B312" s="1" t="s">
        <v>272</v>
      </c>
      <c r="D312" s="1" t="s">
        <v>238</v>
      </c>
    </row>
    <row r="313" spans="1:4" s="2" customFormat="1">
      <c r="A313" s="1">
        <v>62</v>
      </c>
      <c r="B313" s="1" t="s">
        <v>273</v>
      </c>
      <c r="D313" s="1" t="s">
        <v>927</v>
      </c>
    </row>
    <row r="314" spans="1:4" s="2" customFormat="1">
      <c r="A314" s="1">
        <v>62</v>
      </c>
      <c r="B314" s="1" t="s">
        <v>274</v>
      </c>
      <c r="D314" s="1" t="s">
        <v>249</v>
      </c>
    </row>
    <row r="315" spans="1:4" s="2" customFormat="1">
      <c r="A315" s="1">
        <v>62</v>
      </c>
      <c r="B315" s="1" t="s">
        <v>275</v>
      </c>
      <c r="D315" s="1" t="s">
        <v>845</v>
      </c>
    </row>
    <row r="316" spans="1:4" s="2" customFormat="1">
      <c r="A316" s="1">
        <v>62</v>
      </c>
      <c r="B316" s="1" t="s">
        <v>276</v>
      </c>
      <c r="D316" s="1" t="s">
        <v>259</v>
      </c>
    </row>
    <row r="317" spans="1:4" s="2" customFormat="1">
      <c r="A317" s="1">
        <v>62</v>
      </c>
      <c r="B317" s="1" t="s">
        <v>277</v>
      </c>
      <c r="D317" s="1" t="s">
        <v>917</v>
      </c>
    </row>
    <row r="318" spans="1:4" s="2" customFormat="1">
      <c r="A318" s="1">
        <v>62</v>
      </c>
      <c r="B318" s="1" t="s">
        <v>278</v>
      </c>
      <c r="D318" s="1" t="s">
        <v>229</v>
      </c>
    </row>
    <row r="319" spans="1:4" s="2" customFormat="1">
      <c r="A319" s="1">
        <v>62</v>
      </c>
      <c r="B319" s="1" t="s">
        <v>279</v>
      </c>
      <c r="D319" s="1" t="s">
        <v>848</v>
      </c>
    </row>
    <row r="320" spans="1:4" s="2" customFormat="1">
      <c r="A320" s="1">
        <v>62</v>
      </c>
      <c r="B320" s="1" t="s">
        <v>280</v>
      </c>
      <c r="D320" s="1" t="s">
        <v>239</v>
      </c>
    </row>
    <row r="321" spans="1:4" s="2" customFormat="1">
      <c r="A321" s="1">
        <v>62</v>
      </c>
      <c r="B321" s="1" t="s">
        <v>281</v>
      </c>
      <c r="D321" s="1" t="s">
        <v>912</v>
      </c>
    </row>
    <row r="322" spans="1:4" s="2" customFormat="1">
      <c r="A322" s="1">
        <v>62</v>
      </c>
      <c r="B322" s="1" t="s">
        <v>282</v>
      </c>
      <c r="D322" s="1" t="s">
        <v>248</v>
      </c>
    </row>
    <row r="323" spans="1:4" s="2" customFormat="1">
      <c r="A323" s="1">
        <v>62</v>
      </c>
      <c r="B323" s="1" t="s">
        <v>283</v>
      </c>
      <c r="D323" s="1" t="s">
        <v>974</v>
      </c>
    </row>
    <row r="324" spans="1:4" s="2" customFormat="1">
      <c r="A324" s="1">
        <v>62</v>
      </c>
      <c r="B324" s="1" t="s">
        <v>284</v>
      </c>
      <c r="D324" s="1" t="s">
        <v>204</v>
      </c>
    </row>
    <row r="325" spans="1:4" s="2" customFormat="1">
      <c r="A325" s="1">
        <v>62</v>
      </c>
      <c r="B325" s="1" t="s">
        <v>285</v>
      </c>
      <c r="D325" s="1" t="s">
        <v>946</v>
      </c>
    </row>
    <row r="326" spans="1:4" s="2" customFormat="1">
      <c r="A326" s="1">
        <v>62</v>
      </c>
      <c r="B326" s="1" t="s">
        <v>286</v>
      </c>
      <c r="D326" s="1" t="s">
        <v>253</v>
      </c>
    </row>
    <row r="327" spans="1:4" s="2" customFormat="1">
      <c r="A327" s="1">
        <v>62</v>
      </c>
      <c r="B327" s="1" t="s">
        <v>287</v>
      </c>
      <c r="D327" s="1" t="s">
        <v>922</v>
      </c>
    </row>
    <row r="328" spans="1:4" s="2" customFormat="1" ht="22.8">
      <c r="A328" s="1">
        <v>62</v>
      </c>
      <c r="B328" s="1" t="s">
        <v>288</v>
      </c>
      <c r="D328" s="1" t="s">
        <v>270</v>
      </c>
    </row>
    <row r="329" spans="1:4" s="2" customFormat="1">
      <c r="A329" s="1">
        <v>62</v>
      </c>
      <c r="B329" s="1" t="s">
        <v>289</v>
      </c>
      <c r="D329" s="1" t="s">
        <v>911</v>
      </c>
    </row>
    <row r="330" spans="1:4" s="2" customFormat="1" ht="22.8">
      <c r="A330" s="1">
        <v>62</v>
      </c>
      <c r="B330" s="1" t="s">
        <v>290</v>
      </c>
      <c r="D330" s="1" t="s">
        <v>910</v>
      </c>
    </row>
    <row r="331" spans="1:4" s="2" customFormat="1">
      <c r="A331" s="1">
        <v>62</v>
      </c>
      <c r="B331" s="1" t="s">
        <v>291</v>
      </c>
      <c r="D331" s="1" t="s">
        <v>121</v>
      </c>
    </row>
    <row r="332" spans="1:4" s="2" customFormat="1" ht="22.8">
      <c r="A332" s="1">
        <v>62</v>
      </c>
      <c r="B332" s="1" t="s">
        <v>292</v>
      </c>
      <c r="D332" s="1" t="s">
        <v>45</v>
      </c>
    </row>
    <row r="333" spans="1:4" s="2" customFormat="1">
      <c r="A333" s="1">
        <v>62</v>
      </c>
      <c r="B333" s="1" t="s">
        <v>293</v>
      </c>
      <c r="D333" s="1" t="s">
        <v>916</v>
      </c>
    </row>
    <row r="334" spans="1:4" s="2" customFormat="1">
      <c r="A334" s="1">
        <v>62</v>
      </c>
      <c r="B334" s="1" t="s">
        <v>294</v>
      </c>
      <c r="D334" s="1" t="s">
        <v>926</v>
      </c>
    </row>
    <row r="335" spans="1:4" s="2" customFormat="1">
      <c r="A335" s="1">
        <v>62</v>
      </c>
      <c r="B335" s="1" t="s">
        <v>295</v>
      </c>
      <c r="D335" s="1" t="s">
        <v>867</v>
      </c>
    </row>
    <row r="336" spans="1:4" s="2" customFormat="1">
      <c r="A336" s="1">
        <v>62</v>
      </c>
      <c r="B336" s="1" t="s">
        <v>296</v>
      </c>
      <c r="D336" s="1" t="s">
        <v>856</v>
      </c>
    </row>
    <row r="337" spans="1:4" s="2" customFormat="1" ht="22.8">
      <c r="A337" s="1">
        <v>62</v>
      </c>
      <c r="B337" s="1" t="s">
        <v>297</v>
      </c>
      <c r="D337" s="1" t="s">
        <v>857</v>
      </c>
    </row>
    <row r="338" spans="1:4" s="2" customFormat="1">
      <c r="A338" s="1">
        <v>62</v>
      </c>
      <c r="B338" s="1" t="s">
        <v>298</v>
      </c>
      <c r="D338" s="1" t="s">
        <v>760</v>
      </c>
    </row>
    <row r="339" spans="1:4" s="2" customFormat="1" ht="22.8">
      <c r="A339" s="1">
        <v>62</v>
      </c>
      <c r="B339" s="1" t="s">
        <v>299</v>
      </c>
      <c r="D339" s="1" t="s">
        <v>990</v>
      </c>
    </row>
    <row r="340" spans="1:4" s="2" customFormat="1">
      <c r="A340" s="1">
        <v>62</v>
      </c>
      <c r="B340" s="1" t="s">
        <v>300</v>
      </c>
      <c r="D340" s="1" t="s">
        <v>873</v>
      </c>
    </row>
    <row r="341" spans="1:4" s="2" customFormat="1">
      <c r="A341" s="1">
        <v>62</v>
      </c>
      <c r="B341" s="1" t="s">
        <v>301</v>
      </c>
      <c r="D341" s="1" t="s">
        <v>787</v>
      </c>
    </row>
    <row r="342" spans="1:4" s="2" customFormat="1">
      <c r="A342" s="1">
        <v>62</v>
      </c>
      <c r="B342" s="1" t="s">
        <v>302</v>
      </c>
      <c r="D342" s="1" t="s">
        <v>921</v>
      </c>
    </row>
    <row r="343" spans="1:4" s="2" customFormat="1" ht="22.8">
      <c r="A343" s="1">
        <v>62</v>
      </c>
      <c r="B343" s="1" t="s">
        <v>303</v>
      </c>
      <c r="D343" s="1" t="s">
        <v>122</v>
      </c>
    </row>
    <row r="344" spans="1:4" s="2" customFormat="1">
      <c r="A344" s="1">
        <v>62</v>
      </c>
      <c r="B344" s="1" t="s">
        <v>304</v>
      </c>
      <c r="D344" s="1" t="s">
        <v>925</v>
      </c>
    </row>
    <row r="345" spans="1:4" s="2" customFormat="1">
      <c r="A345" s="1">
        <v>62</v>
      </c>
      <c r="B345" s="1" t="s">
        <v>305</v>
      </c>
      <c r="D345" s="1" t="s">
        <v>936</v>
      </c>
    </row>
    <row r="346" spans="1:4" s="2" customFormat="1">
      <c r="A346" s="1">
        <v>62</v>
      </c>
      <c r="B346" s="1" t="s">
        <v>306</v>
      </c>
      <c r="D346" s="1" t="s">
        <v>886</v>
      </c>
    </row>
    <row r="347" spans="1:4" s="2" customFormat="1" ht="22.8">
      <c r="A347" s="1">
        <v>62</v>
      </c>
      <c r="B347" s="1" t="s">
        <v>307</v>
      </c>
      <c r="D347" s="1" t="s">
        <v>144</v>
      </c>
    </row>
    <row r="348" spans="1:4" s="2" customFormat="1" ht="22.8">
      <c r="A348" s="1">
        <v>62</v>
      </c>
      <c r="B348" s="1" t="s">
        <v>308</v>
      </c>
      <c r="D348" s="1" t="s">
        <v>930</v>
      </c>
    </row>
    <row r="349" spans="1:4" s="2" customFormat="1">
      <c r="A349" s="1">
        <v>62</v>
      </c>
      <c r="B349" s="1" t="s">
        <v>309</v>
      </c>
      <c r="D349" s="1" t="s">
        <v>914</v>
      </c>
    </row>
    <row r="350" spans="1:4" s="2" customFormat="1" ht="22.8">
      <c r="A350" s="1">
        <v>62</v>
      </c>
      <c r="B350" s="1" t="s">
        <v>310</v>
      </c>
      <c r="D350" s="1" t="s">
        <v>908</v>
      </c>
    </row>
    <row r="351" spans="1:4" s="2" customFormat="1">
      <c r="A351" s="1">
        <v>62</v>
      </c>
      <c r="B351" s="1" t="s">
        <v>311</v>
      </c>
      <c r="D351" s="1" t="s">
        <v>923</v>
      </c>
    </row>
    <row r="352" spans="1:4" s="2" customFormat="1">
      <c r="A352" s="1">
        <v>62</v>
      </c>
      <c r="B352" s="1" t="s">
        <v>312</v>
      </c>
      <c r="D352" s="1" t="s">
        <v>877</v>
      </c>
    </row>
    <row r="353" spans="1:4" s="2" customFormat="1">
      <c r="A353" s="1">
        <v>62</v>
      </c>
      <c r="B353" s="1" t="s">
        <v>313</v>
      </c>
      <c r="D353" s="1" t="s">
        <v>805</v>
      </c>
    </row>
    <row r="354" spans="1:4" s="2" customFormat="1">
      <c r="A354" s="1">
        <v>62</v>
      </c>
      <c r="B354" s="1" t="s">
        <v>314</v>
      </c>
      <c r="D354" s="1" t="s">
        <v>944</v>
      </c>
    </row>
    <row r="355" spans="1:4" s="2" customFormat="1">
      <c r="A355" s="1">
        <v>63</v>
      </c>
      <c r="B355" s="1" t="s">
        <v>2</v>
      </c>
      <c r="D355" s="1" t="s">
        <v>875</v>
      </c>
    </row>
    <row r="356" spans="1:4" s="2" customFormat="1" ht="45.6">
      <c r="A356" s="1">
        <v>63</v>
      </c>
      <c r="B356" s="1" t="s">
        <v>315</v>
      </c>
      <c r="D356" s="1" t="s">
        <v>799</v>
      </c>
    </row>
    <row r="357" spans="1:4" s="2" customFormat="1" ht="34.200000000000003">
      <c r="A357" s="1">
        <v>63</v>
      </c>
      <c r="B357" s="1" t="s">
        <v>316</v>
      </c>
      <c r="D357" s="1" t="s">
        <v>834</v>
      </c>
    </row>
    <row r="358" spans="1:4" s="2" customFormat="1" ht="22.8">
      <c r="A358" s="1">
        <v>63</v>
      </c>
      <c r="B358" s="1" t="s">
        <v>317</v>
      </c>
      <c r="D358" s="1" t="s">
        <v>951</v>
      </c>
    </row>
    <row r="359" spans="1:4" s="2" customFormat="1" ht="22.8">
      <c r="A359" s="1">
        <v>63</v>
      </c>
      <c r="B359" s="1" t="s">
        <v>318</v>
      </c>
      <c r="D359" s="1" t="s">
        <v>878</v>
      </c>
    </row>
    <row r="360" spans="1:4" s="2" customFormat="1">
      <c r="A360" s="1">
        <v>63</v>
      </c>
      <c r="B360" s="1" t="s">
        <v>319</v>
      </c>
      <c r="D360" s="1" t="s">
        <v>809</v>
      </c>
    </row>
    <row r="361" spans="1:4" s="2" customFormat="1" ht="22.8">
      <c r="A361" s="1">
        <v>63</v>
      </c>
      <c r="B361" s="1" t="s">
        <v>320</v>
      </c>
      <c r="D361" s="1" t="s">
        <v>894</v>
      </c>
    </row>
    <row r="362" spans="1:4" s="2" customFormat="1">
      <c r="A362" s="1">
        <v>63</v>
      </c>
      <c r="B362" s="1" t="s">
        <v>321</v>
      </c>
      <c r="D362" s="1" t="s">
        <v>882</v>
      </c>
    </row>
    <row r="363" spans="1:4" s="2" customFormat="1" ht="22.8">
      <c r="A363" s="1">
        <v>63</v>
      </c>
      <c r="B363" s="1" t="s">
        <v>322</v>
      </c>
      <c r="D363" s="1" t="s">
        <v>819</v>
      </c>
    </row>
    <row r="364" spans="1:4" s="2" customFormat="1">
      <c r="A364" s="1">
        <v>64</v>
      </c>
      <c r="B364" s="1" t="s">
        <v>2</v>
      </c>
      <c r="D364" s="1" t="s">
        <v>849</v>
      </c>
    </row>
    <row r="365" spans="1:4" s="2" customFormat="1">
      <c r="A365" s="1">
        <v>64</v>
      </c>
      <c r="B365" s="1" t="s">
        <v>323</v>
      </c>
      <c r="D365" s="1" t="s">
        <v>287</v>
      </c>
    </row>
    <row r="366" spans="1:4" s="2" customFormat="1">
      <c r="A366" s="1">
        <v>64</v>
      </c>
      <c r="B366" s="1" t="s">
        <v>324</v>
      </c>
      <c r="D366" s="1" t="s">
        <v>818</v>
      </c>
    </row>
    <row r="367" spans="1:4" s="2" customFormat="1">
      <c r="A367" s="1">
        <v>64</v>
      </c>
      <c r="B367" s="1" t="s">
        <v>325</v>
      </c>
      <c r="D367" s="1" t="s">
        <v>871</v>
      </c>
    </row>
    <row r="368" spans="1:4" s="2" customFormat="1">
      <c r="A368" s="1">
        <v>64</v>
      </c>
      <c r="B368" s="1" t="s">
        <v>326</v>
      </c>
      <c r="D368" s="1" t="s">
        <v>620</v>
      </c>
    </row>
    <row r="369" spans="1:4" s="2" customFormat="1" ht="34.200000000000003">
      <c r="A369" s="1">
        <v>64</v>
      </c>
      <c r="B369" s="1" t="s">
        <v>327</v>
      </c>
      <c r="D369" s="1" t="s">
        <v>949</v>
      </c>
    </row>
    <row r="370" spans="1:4" s="2" customFormat="1">
      <c r="A370" s="1">
        <v>64</v>
      </c>
      <c r="B370" s="1" t="s">
        <v>328</v>
      </c>
      <c r="D370" s="1" t="s">
        <v>987</v>
      </c>
    </row>
    <row r="371" spans="1:4" s="2" customFormat="1">
      <c r="A371" s="1">
        <v>64</v>
      </c>
      <c r="B371" s="1" t="s">
        <v>329</v>
      </c>
      <c r="D371" s="1" t="s">
        <v>859</v>
      </c>
    </row>
    <row r="372" spans="1:4" s="2" customFormat="1">
      <c r="A372" s="1">
        <v>64</v>
      </c>
      <c r="B372" s="1" t="s">
        <v>330</v>
      </c>
      <c r="D372" s="1" t="s">
        <v>851</v>
      </c>
    </row>
    <row r="373" spans="1:4" s="2" customFormat="1" ht="22.8">
      <c r="A373" s="1">
        <v>64</v>
      </c>
      <c r="B373" s="1" t="s">
        <v>331</v>
      </c>
      <c r="D373" s="1" t="s">
        <v>947</v>
      </c>
    </row>
    <row r="374" spans="1:4" s="2" customFormat="1">
      <c r="A374" s="1">
        <v>64</v>
      </c>
      <c r="B374" s="1" t="s">
        <v>332</v>
      </c>
      <c r="D374" s="1" t="s">
        <v>744</v>
      </c>
    </row>
    <row r="375" spans="1:4" s="2" customFormat="1" ht="22.8">
      <c r="A375" s="1">
        <v>64</v>
      </c>
      <c r="B375" s="1" t="s">
        <v>333</v>
      </c>
      <c r="D375" s="1" t="s">
        <v>210</v>
      </c>
    </row>
    <row r="376" spans="1:4" s="2" customFormat="1" ht="22.8">
      <c r="A376" s="1">
        <v>64</v>
      </c>
      <c r="B376" s="1" t="s">
        <v>334</v>
      </c>
      <c r="D376" s="1" t="s">
        <v>963</v>
      </c>
    </row>
    <row r="377" spans="1:4" s="2" customFormat="1">
      <c r="A377" s="1">
        <v>64</v>
      </c>
      <c r="B377" s="1" t="s">
        <v>335</v>
      </c>
      <c r="D377" s="1" t="s">
        <v>943</v>
      </c>
    </row>
    <row r="378" spans="1:4" s="2" customFormat="1">
      <c r="A378" s="1">
        <v>64</v>
      </c>
      <c r="B378" s="1" t="s">
        <v>336</v>
      </c>
      <c r="D378" s="1" t="s">
        <v>838</v>
      </c>
    </row>
    <row r="379" spans="1:4" s="2" customFormat="1" ht="22.8">
      <c r="A379" s="1">
        <v>64</v>
      </c>
      <c r="B379" s="1" t="s">
        <v>337</v>
      </c>
      <c r="D379" s="1" t="s">
        <v>145</v>
      </c>
    </row>
    <row r="380" spans="1:4" s="2" customFormat="1">
      <c r="A380" s="1">
        <v>64</v>
      </c>
      <c r="B380" s="1" t="s">
        <v>338</v>
      </c>
      <c r="D380" s="1" t="s">
        <v>961</v>
      </c>
    </row>
    <row r="381" spans="1:4" s="2" customFormat="1">
      <c r="A381" s="1">
        <v>64</v>
      </c>
      <c r="B381" s="1" t="s">
        <v>339</v>
      </c>
      <c r="D381" s="1" t="s">
        <v>827</v>
      </c>
    </row>
    <row r="382" spans="1:4" s="2" customFormat="1">
      <c r="A382" s="1">
        <v>64</v>
      </c>
      <c r="B382" s="1" t="s">
        <v>340</v>
      </c>
      <c r="D382" s="1" t="s">
        <v>833</v>
      </c>
    </row>
    <row r="383" spans="1:4" s="2" customFormat="1">
      <c r="A383" s="1">
        <v>64</v>
      </c>
      <c r="B383" s="1" t="s">
        <v>341</v>
      </c>
      <c r="D383" s="1" t="s">
        <v>966</v>
      </c>
    </row>
    <row r="384" spans="1:4" s="2" customFormat="1">
      <c r="A384" s="1">
        <v>64</v>
      </c>
      <c r="B384" s="1" t="s">
        <v>342</v>
      </c>
      <c r="D384" s="1" t="s">
        <v>779</v>
      </c>
    </row>
    <row r="385" spans="1:4" s="2" customFormat="1">
      <c r="A385" s="1">
        <v>64</v>
      </c>
      <c r="B385" s="1" t="s">
        <v>343</v>
      </c>
      <c r="D385" s="1" t="s">
        <v>218</v>
      </c>
    </row>
    <row r="386" spans="1:4" s="2" customFormat="1" ht="22.8">
      <c r="A386" s="1">
        <v>64</v>
      </c>
      <c r="B386" s="1" t="s">
        <v>344</v>
      </c>
      <c r="D386" s="1" t="s">
        <v>789</v>
      </c>
    </row>
    <row r="387" spans="1:4" s="2" customFormat="1">
      <c r="A387" s="1">
        <v>64</v>
      </c>
      <c r="B387" s="1" t="s">
        <v>345</v>
      </c>
      <c r="D387" s="1" t="s">
        <v>288</v>
      </c>
    </row>
    <row r="388" spans="1:4" s="2" customFormat="1" ht="22.8">
      <c r="A388" s="1">
        <v>64</v>
      </c>
      <c r="B388" s="1" t="s">
        <v>346</v>
      </c>
      <c r="D388" s="1" t="s">
        <v>986</v>
      </c>
    </row>
    <row r="389" spans="1:4" s="2" customFormat="1">
      <c r="A389" s="1">
        <v>64</v>
      </c>
      <c r="B389" s="1" t="s">
        <v>347</v>
      </c>
      <c r="D389" s="1" t="s">
        <v>290</v>
      </c>
    </row>
    <row r="390" spans="1:4" s="2" customFormat="1">
      <c r="A390" s="1">
        <v>64</v>
      </c>
      <c r="B390" s="1" t="s">
        <v>348</v>
      </c>
      <c r="D390" s="1" t="s">
        <v>948</v>
      </c>
    </row>
    <row r="391" spans="1:4" s="2" customFormat="1">
      <c r="A391" s="1">
        <v>64</v>
      </c>
      <c r="B391" s="1" t="s">
        <v>349</v>
      </c>
      <c r="D391" s="1" t="s">
        <v>783</v>
      </c>
    </row>
    <row r="392" spans="1:4" s="2" customFormat="1" ht="34.200000000000003">
      <c r="A392" s="1">
        <v>64</v>
      </c>
      <c r="B392" s="1" t="s">
        <v>350</v>
      </c>
      <c r="D392" s="1" t="s">
        <v>131</v>
      </c>
    </row>
    <row r="393" spans="1:4" s="2" customFormat="1" ht="34.200000000000003">
      <c r="A393" s="1">
        <v>64</v>
      </c>
      <c r="B393" s="1" t="s">
        <v>351</v>
      </c>
      <c r="D393" s="1" t="s">
        <v>801</v>
      </c>
    </row>
    <row r="394" spans="1:4" s="2" customFormat="1" ht="22.8">
      <c r="A394" s="1">
        <v>64</v>
      </c>
      <c r="B394" s="1" t="s">
        <v>352</v>
      </c>
      <c r="D394" s="1" t="s">
        <v>215</v>
      </c>
    </row>
    <row r="395" spans="1:4" s="2" customFormat="1">
      <c r="A395" s="1">
        <v>64</v>
      </c>
      <c r="B395" s="1" t="s">
        <v>353</v>
      </c>
      <c r="D395" s="1" t="s">
        <v>780</v>
      </c>
    </row>
    <row r="396" spans="1:4" s="2" customFormat="1">
      <c r="A396" s="1">
        <v>64</v>
      </c>
      <c r="B396" s="1" t="s">
        <v>354</v>
      </c>
      <c r="D396" s="1" t="s">
        <v>798</v>
      </c>
    </row>
    <row r="397" spans="1:4" s="2" customFormat="1" ht="45.6">
      <c r="A397" s="1">
        <v>64</v>
      </c>
      <c r="B397" s="1" t="s">
        <v>355</v>
      </c>
      <c r="D397" s="1" t="s">
        <v>641</v>
      </c>
    </row>
    <row r="398" spans="1:4" s="2" customFormat="1" ht="22.8">
      <c r="A398" s="1">
        <v>64</v>
      </c>
      <c r="B398" s="1" t="s">
        <v>356</v>
      </c>
      <c r="D398" s="1" t="s">
        <v>640</v>
      </c>
    </row>
    <row r="399" spans="1:4" s="2" customFormat="1" ht="22.8">
      <c r="A399" s="1">
        <v>64</v>
      </c>
      <c r="B399" s="1" t="s">
        <v>357</v>
      </c>
      <c r="D399" s="1" t="s">
        <v>975</v>
      </c>
    </row>
    <row r="400" spans="1:4" s="2" customFormat="1" ht="45.6">
      <c r="A400" s="1">
        <v>64</v>
      </c>
      <c r="B400" s="1" t="s">
        <v>358</v>
      </c>
      <c r="D400" s="1" t="s">
        <v>788</v>
      </c>
    </row>
    <row r="401" spans="1:4" s="2" customFormat="1">
      <c r="A401" s="1">
        <v>65</v>
      </c>
      <c r="B401" s="1" t="s">
        <v>2</v>
      </c>
      <c r="D401" s="1" t="s">
        <v>776</v>
      </c>
    </row>
    <row r="402" spans="1:4" s="2" customFormat="1">
      <c r="A402" s="1">
        <v>65</v>
      </c>
      <c r="B402" s="1" t="s">
        <v>359</v>
      </c>
      <c r="D402" s="1" t="s">
        <v>962</v>
      </c>
    </row>
    <row r="403" spans="1:4" s="2" customFormat="1">
      <c r="A403" s="1">
        <v>65</v>
      </c>
      <c r="B403" s="1" t="s">
        <v>360</v>
      </c>
      <c r="D403" s="1" t="s">
        <v>749</v>
      </c>
    </row>
    <row r="404" spans="1:4" s="2" customFormat="1">
      <c r="A404" s="1">
        <v>65</v>
      </c>
      <c r="B404" s="1" t="s">
        <v>361</v>
      </c>
      <c r="D404" s="1" t="s">
        <v>956</v>
      </c>
    </row>
    <row r="405" spans="1:4" s="2" customFormat="1">
      <c r="A405" s="1">
        <v>65</v>
      </c>
      <c r="B405" s="1" t="s">
        <v>362</v>
      </c>
      <c r="D405" s="1" t="s">
        <v>755</v>
      </c>
    </row>
    <row r="406" spans="1:4" s="2" customFormat="1">
      <c r="A406" s="1">
        <v>65</v>
      </c>
      <c r="B406" s="1" t="s">
        <v>363</v>
      </c>
      <c r="D406" s="1" t="s">
        <v>6</v>
      </c>
    </row>
    <row r="407" spans="1:4" s="2" customFormat="1" ht="22.8">
      <c r="A407" s="1">
        <v>65</v>
      </c>
      <c r="B407" s="1" t="s">
        <v>364</v>
      </c>
      <c r="D407" s="1" t="s">
        <v>2620</v>
      </c>
    </row>
    <row r="408" spans="1:4" s="2" customFormat="1">
      <c r="A408" s="1">
        <v>65</v>
      </c>
      <c r="B408" s="1" t="s">
        <v>365</v>
      </c>
      <c r="D408" s="1" t="s">
        <v>2650</v>
      </c>
    </row>
    <row r="409" spans="1:4" s="2" customFormat="1">
      <c r="A409" s="1">
        <v>65</v>
      </c>
      <c r="B409" s="1" t="s">
        <v>366</v>
      </c>
      <c r="D409" s="1" t="s">
        <v>123</v>
      </c>
    </row>
    <row r="410" spans="1:4" s="2" customFormat="1">
      <c r="A410" s="1">
        <v>65</v>
      </c>
      <c r="B410" s="1" t="s">
        <v>367</v>
      </c>
      <c r="D410" s="1" t="s">
        <v>772</v>
      </c>
    </row>
    <row r="411" spans="1:4" s="2" customFormat="1">
      <c r="A411" s="1">
        <v>65</v>
      </c>
      <c r="B411" s="1" t="s">
        <v>368</v>
      </c>
      <c r="D411" s="1" t="s">
        <v>746</v>
      </c>
    </row>
    <row r="412" spans="1:4" s="2" customFormat="1" ht="22.8">
      <c r="A412" s="1">
        <v>65</v>
      </c>
      <c r="B412" s="1" t="s">
        <v>369</v>
      </c>
      <c r="D412" s="1" t="s">
        <v>934</v>
      </c>
    </row>
    <row r="413" spans="1:4" s="2" customFormat="1">
      <c r="A413" s="1">
        <v>65</v>
      </c>
      <c r="B413" s="1" t="s">
        <v>370</v>
      </c>
      <c r="D413" s="1" t="s">
        <v>784</v>
      </c>
    </row>
    <row r="414" spans="1:4" s="2" customFormat="1">
      <c r="A414" s="1">
        <v>65</v>
      </c>
      <c r="B414" s="1" t="s">
        <v>371</v>
      </c>
      <c r="D414" s="1" t="s">
        <v>756</v>
      </c>
    </row>
    <row r="415" spans="1:4" s="2" customFormat="1">
      <c r="A415" s="1">
        <v>65</v>
      </c>
      <c r="B415" s="1" t="s">
        <v>372</v>
      </c>
      <c r="D415" s="1" t="s">
        <v>750</v>
      </c>
    </row>
    <row r="416" spans="1:4" s="2" customFormat="1">
      <c r="A416" s="1">
        <v>65</v>
      </c>
      <c r="B416" s="1" t="s">
        <v>373</v>
      </c>
      <c r="D416" s="1" t="s">
        <v>741</v>
      </c>
    </row>
    <row r="417" spans="1:4" s="2" customFormat="1" ht="22.8">
      <c r="A417" s="1">
        <v>65</v>
      </c>
      <c r="B417" s="1" t="s">
        <v>374</v>
      </c>
      <c r="D417" s="1" t="s">
        <v>984</v>
      </c>
    </row>
    <row r="418" spans="1:4" s="2" customFormat="1">
      <c r="A418" s="1">
        <v>65</v>
      </c>
      <c r="B418" s="1" t="s">
        <v>375</v>
      </c>
      <c r="D418" s="1" t="s">
        <v>932</v>
      </c>
    </row>
    <row r="419" spans="1:4" s="2" customFormat="1">
      <c r="A419" s="1">
        <v>65</v>
      </c>
      <c r="B419" s="1" t="s">
        <v>376</v>
      </c>
      <c r="D419" s="1" t="s">
        <v>1183</v>
      </c>
    </row>
    <row r="420" spans="1:4" s="2" customFormat="1" ht="22.8">
      <c r="A420" s="1">
        <v>65</v>
      </c>
      <c r="B420" s="1" t="s">
        <v>377</v>
      </c>
      <c r="D420" s="1" t="s">
        <v>1297</v>
      </c>
    </row>
    <row r="421" spans="1:4" s="2" customFormat="1">
      <c r="A421" s="1">
        <v>65</v>
      </c>
      <c r="B421" s="1" t="s">
        <v>378</v>
      </c>
      <c r="D421" s="1" t="s">
        <v>1177</v>
      </c>
    </row>
    <row r="422" spans="1:4" s="2" customFormat="1" ht="22.8">
      <c r="A422" s="1">
        <v>65</v>
      </c>
      <c r="B422" s="1" t="s">
        <v>379</v>
      </c>
      <c r="D422" s="1" t="s">
        <v>1135</v>
      </c>
    </row>
    <row r="423" spans="1:4" s="2" customFormat="1">
      <c r="A423" s="1">
        <v>65</v>
      </c>
      <c r="B423" s="1" t="s">
        <v>380</v>
      </c>
      <c r="D423" s="1" t="s">
        <v>1293</v>
      </c>
    </row>
    <row r="424" spans="1:4" s="2" customFormat="1">
      <c r="A424" s="1">
        <v>65</v>
      </c>
      <c r="B424" s="1" t="s">
        <v>381</v>
      </c>
      <c r="D424" s="1" t="s">
        <v>1294</v>
      </c>
    </row>
    <row r="425" spans="1:4" s="2" customFormat="1">
      <c r="A425" s="1">
        <v>65</v>
      </c>
      <c r="B425" s="1" t="s">
        <v>382</v>
      </c>
      <c r="D425" s="1" t="s">
        <v>1181</v>
      </c>
    </row>
    <row r="426" spans="1:4" s="2" customFormat="1">
      <c r="A426" s="1">
        <v>65</v>
      </c>
      <c r="B426" s="1" t="s">
        <v>383</v>
      </c>
      <c r="D426" s="1" t="s">
        <v>1290</v>
      </c>
    </row>
    <row r="427" spans="1:4" s="2" customFormat="1">
      <c r="A427" s="1">
        <v>65</v>
      </c>
      <c r="B427" s="1" t="s">
        <v>384</v>
      </c>
      <c r="D427" s="1" t="s">
        <v>1295</v>
      </c>
    </row>
    <row r="428" spans="1:4" s="2" customFormat="1">
      <c r="A428" s="1">
        <v>65</v>
      </c>
      <c r="B428" s="1" t="s">
        <v>385</v>
      </c>
      <c r="D428" s="1" t="s">
        <v>1180</v>
      </c>
    </row>
    <row r="429" spans="1:4" s="2" customFormat="1">
      <c r="A429" s="1">
        <v>65</v>
      </c>
      <c r="B429" s="1" t="s">
        <v>386</v>
      </c>
      <c r="D429" s="1" t="s">
        <v>1121</v>
      </c>
    </row>
    <row r="430" spans="1:4" s="2" customFormat="1">
      <c r="A430" s="1">
        <v>65</v>
      </c>
      <c r="B430" s="1" t="s">
        <v>387</v>
      </c>
      <c r="D430" s="1" t="s">
        <v>1289</v>
      </c>
    </row>
    <row r="431" spans="1:4" s="2" customFormat="1" ht="22.8">
      <c r="A431" s="1">
        <v>65</v>
      </c>
      <c r="B431" s="1" t="s">
        <v>388</v>
      </c>
      <c r="D431" s="1" t="s">
        <v>1278</v>
      </c>
    </row>
    <row r="432" spans="1:4" s="2" customFormat="1">
      <c r="A432" s="1">
        <v>65</v>
      </c>
      <c r="B432" s="1" t="s">
        <v>389</v>
      </c>
      <c r="D432" s="1" t="s">
        <v>1182</v>
      </c>
    </row>
    <row r="433" spans="1:4" s="2" customFormat="1">
      <c r="A433" s="1">
        <v>65</v>
      </c>
      <c r="B433" s="1" t="s">
        <v>390</v>
      </c>
      <c r="D433" s="1" t="s">
        <v>1178</v>
      </c>
    </row>
    <row r="434" spans="1:4" s="2" customFormat="1">
      <c r="A434" s="1">
        <v>65</v>
      </c>
      <c r="B434" s="1" t="s">
        <v>391</v>
      </c>
      <c r="D434" s="1" t="s">
        <v>1143</v>
      </c>
    </row>
    <row r="435" spans="1:4" s="2" customFormat="1">
      <c r="A435" s="1">
        <v>65</v>
      </c>
      <c r="B435" s="1" t="s">
        <v>392</v>
      </c>
      <c r="D435" s="1" t="s">
        <v>1276</v>
      </c>
    </row>
    <row r="436" spans="1:4" s="2" customFormat="1">
      <c r="A436" s="1">
        <v>65</v>
      </c>
      <c r="B436" s="1" t="s">
        <v>393</v>
      </c>
      <c r="D436" s="1" t="s">
        <v>1288</v>
      </c>
    </row>
    <row r="437" spans="1:4" s="2" customFormat="1">
      <c r="A437" s="1">
        <v>65</v>
      </c>
      <c r="B437" s="1" t="s">
        <v>394</v>
      </c>
      <c r="D437" s="1" t="s">
        <v>1286</v>
      </c>
    </row>
    <row r="438" spans="1:4" s="2" customFormat="1">
      <c r="A438" s="1">
        <v>65</v>
      </c>
      <c r="B438" s="1" t="s">
        <v>395</v>
      </c>
      <c r="D438" s="1" t="s">
        <v>1097</v>
      </c>
    </row>
    <row r="439" spans="1:4" s="2" customFormat="1">
      <c r="A439" s="1">
        <v>65</v>
      </c>
      <c r="B439" s="1" t="s">
        <v>396</v>
      </c>
      <c r="D439" s="1" t="s">
        <v>1285</v>
      </c>
    </row>
    <row r="440" spans="1:4" s="2" customFormat="1">
      <c r="A440" s="1">
        <v>65</v>
      </c>
      <c r="B440" s="1" t="s">
        <v>397</v>
      </c>
      <c r="D440" s="1" t="s">
        <v>1179</v>
      </c>
    </row>
    <row r="441" spans="1:4" s="2" customFormat="1">
      <c r="A441" s="1">
        <v>65</v>
      </c>
      <c r="B441" s="1" t="s">
        <v>398</v>
      </c>
      <c r="D441" s="1" t="s">
        <v>1129</v>
      </c>
    </row>
    <row r="442" spans="1:4" s="2" customFormat="1">
      <c r="A442" s="1">
        <v>65</v>
      </c>
      <c r="B442" s="1" t="s">
        <v>399</v>
      </c>
      <c r="D442" s="1" t="s">
        <v>1284</v>
      </c>
    </row>
    <row r="443" spans="1:4" s="2" customFormat="1">
      <c r="A443" s="1">
        <v>65</v>
      </c>
      <c r="B443" s="1" t="s">
        <v>400</v>
      </c>
      <c r="D443" s="1" t="s">
        <v>1283</v>
      </c>
    </row>
    <row r="444" spans="1:4" s="2" customFormat="1">
      <c r="A444" s="1">
        <v>65</v>
      </c>
      <c r="B444" s="1" t="s">
        <v>401</v>
      </c>
      <c r="D444" s="1" t="s">
        <v>1176</v>
      </c>
    </row>
    <row r="445" spans="1:4" s="2" customFormat="1">
      <c r="A445" s="1">
        <v>65</v>
      </c>
      <c r="B445" s="1" t="s">
        <v>402</v>
      </c>
      <c r="D445" s="1" t="s">
        <v>1280</v>
      </c>
    </row>
    <row r="446" spans="1:4" s="2" customFormat="1">
      <c r="A446" s="1">
        <v>65</v>
      </c>
      <c r="B446" s="1" t="s">
        <v>403</v>
      </c>
      <c r="D446" s="1" t="s">
        <v>1287</v>
      </c>
    </row>
    <row r="447" spans="1:4" s="2" customFormat="1">
      <c r="A447" s="1">
        <v>65</v>
      </c>
      <c r="B447" s="1" t="s">
        <v>404</v>
      </c>
      <c r="D447" s="1" t="s">
        <v>1173</v>
      </c>
    </row>
    <row r="448" spans="1:4" s="2" customFormat="1">
      <c r="A448" s="1">
        <v>65</v>
      </c>
      <c r="B448" s="1" t="s">
        <v>405</v>
      </c>
      <c r="D448" s="1" t="s">
        <v>1128</v>
      </c>
    </row>
    <row r="449" spans="1:4" s="2" customFormat="1">
      <c r="A449" s="1">
        <v>65</v>
      </c>
      <c r="B449" s="1" t="s">
        <v>406</v>
      </c>
      <c r="D449" s="1" t="s">
        <v>1282</v>
      </c>
    </row>
    <row r="450" spans="1:4" s="2" customFormat="1">
      <c r="A450" s="1">
        <v>65</v>
      </c>
      <c r="B450" s="1" t="s">
        <v>407</v>
      </c>
      <c r="D450" s="1" t="s">
        <v>1277</v>
      </c>
    </row>
    <row r="451" spans="1:4" s="2" customFormat="1">
      <c r="A451" s="1">
        <v>65</v>
      </c>
      <c r="B451" s="1" t="s">
        <v>408</v>
      </c>
      <c r="D451" s="1" t="s">
        <v>1138</v>
      </c>
    </row>
    <row r="452" spans="1:4" s="2" customFormat="1">
      <c r="A452" s="1">
        <v>65</v>
      </c>
      <c r="B452" s="1" t="s">
        <v>409</v>
      </c>
      <c r="D452" s="1" t="s">
        <v>1279</v>
      </c>
    </row>
    <row r="453" spans="1:4" s="2" customFormat="1">
      <c r="A453" s="1">
        <v>65</v>
      </c>
      <c r="B453" s="1" t="s">
        <v>410</v>
      </c>
      <c r="D453" s="1" t="s">
        <v>1281</v>
      </c>
    </row>
    <row r="454" spans="1:4" s="2" customFormat="1">
      <c r="A454" s="1">
        <v>65</v>
      </c>
      <c r="B454" s="1" t="s">
        <v>411</v>
      </c>
      <c r="D454" s="1" t="s">
        <v>1174</v>
      </c>
    </row>
    <row r="455" spans="1:4" s="2" customFormat="1">
      <c r="A455" s="1">
        <v>65</v>
      </c>
      <c r="B455" s="1" t="s">
        <v>412</v>
      </c>
      <c r="D455" s="1" t="s">
        <v>1274</v>
      </c>
    </row>
    <row r="456" spans="1:4" s="2" customFormat="1">
      <c r="A456" s="1">
        <v>65</v>
      </c>
      <c r="B456" s="1" t="s">
        <v>413</v>
      </c>
      <c r="D456" s="1" t="s">
        <v>1126</v>
      </c>
    </row>
    <row r="457" spans="1:4" s="2" customFormat="1" ht="34.200000000000003">
      <c r="A457" s="1">
        <v>65</v>
      </c>
      <c r="B457" s="1" t="s">
        <v>414</v>
      </c>
      <c r="D457" s="1" t="s">
        <v>316</v>
      </c>
    </row>
    <row r="458" spans="1:4" s="2" customFormat="1">
      <c r="A458" s="1">
        <v>65</v>
      </c>
      <c r="B458" s="1" t="s">
        <v>415</v>
      </c>
      <c r="D458" s="1" t="s">
        <v>1175</v>
      </c>
    </row>
    <row r="459" spans="1:4" s="2" customFormat="1">
      <c r="A459" s="1">
        <v>65</v>
      </c>
      <c r="B459" s="1" t="s">
        <v>416</v>
      </c>
      <c r="D459" s="1" t="s">
        <v>356</v>
      </c>
    </row>
    <row r="460" spans="1:4" s="2" customFormat="1">
      <c r="A460" s="1">
        <v>65</v>
      </c>
      <c r="B460" s="1" t="s">
        <v>417</v>
      </c>
      <c r="D460" s="1" t="s">
        <v>1275</v>
      </c>
    </row>
    <row r="461" spans="1:4" s="2" customFormat="1">
      <c r="A461" s="1">
        <v>65</v>
      </c>
      <c r="B461" s="1" t="s">
        <v>418</v>
      </c>
      <c r="D461" s="1" t="s">
        <v>349</v>
      </c>
    </row>
    <row r="462" spans="1:4" s="2" customFormat="1">
      <c r="A462" s="1">
        <v>65</v>
      </c>
      <c r="B462" s="1" t="s">
        <v>419</v>
      </c>
      <c r="D462" s="1" t="s">
        <v>1259</v>
      </c>
    </row>
    <row r="463" spans="1:4" s="2" customFormat="1">
      <c r="A463" s="1">
        <v>65</v>
      </c>
      <c r="B463" s="1" t="s">
        <v>420</v>
      </c>
      <c r="D463" s="1" t="s">
        <v>1172</v>
      </c>
    </row>
    <row r="464" spans="1:4" s="2" customFormat="1">
      <c r="A464" s="1">
        <v>65</v>
      </c>
      <c r="B464" s="1" t="s">
        <v>421</v>
      </c>
      <c r="D464" s="1" t="s">
        <v>337</v>
      </c>
    </row>
    <row r="465" spans="1:4" s="2" customFormat="1">
      <c r="A465" s="1">
        <v>65</v>
      </c>
      <c r="B465" s="1" t="s">
        <v>422</v>
      </c>
      <c r="D465" s="1" t="s">
        <v>1127</v>
      </c>
    </row>
    <row r="466" spans="1:4" s="2" customFormat="1">
      <c r="A466" s="1">
        <v>65</v>
      </c>
      <c r="B466" s="1" t="s">
        <v>423</v>
      </c>
      <c r="D466" s="1" t="s">
        <v>348</v>
      </c>
    </row>
    <row r="467" spans="1:4" s="2" customFormat="1">
      <c r="A467" s="1">
        <v>65</v>
      </c>
      <c r="B467" s="1" t="s">
        <v>424</v>
      </c>
      <c r="D467" s="1" t="s">
        <v>343</v>
      </c>
    </row>
    <row r="468" spans="1:4" s="2" customFormat="1">
      <c r="A468" s="1">
        <v>65</v>
      </c>
      <c r="B468" s="1" t="s">
        <v>425</v>
      </c>
      <c r="D468" s="1" t="s">
        <v>1272</v>
      </c>
    </row>
    <row r="469" spans="1:4" s="2" customFormat="1">
      <c r="A469" s="1">
        <v>65</v>
      </c>
      <c r="B469" s="1" t="s">
        <v>426</v>
      </c>
      <c r="D469" s="1" t="s">
        <v>336</v>
      </c>
    </row>
    <row r="470" spans="1:4" s="2" customFormat="1">
      <c r="A470" s="1">
        <v>65</v>
      </c>
      <c r="B470" s="1" t="s">
        <v>427</v>
      </c>
      <c r="D470" s="1" t="s">
        <v>1273</v>
      </c>
    </row>
    <row r="471" spans="1:4" s="2" customFormat="1">
      <c r="A471" s="1">
        <v>65</v>
      </c>
      <c r="B471" s="1" t="s">
        <v>428</v>
      </c>
      <c r="D471" s="1" t="s">
        <v>1168</v>
      </c>
    </row>
    <row r="472" spans="1:4" s="2" customFormat="1">
      <c r="A472" s="1">
        <v>65</v>
      </c>
      <c r="B472" s="1" t="s">
        <v>429</v>
      </c>
      <c r="D472" s="1" t="s">
        <v>344</v>
      </c>
    </row>
    <row r="473" spans="1:4" s="2" customFormat="1">
      <c r="A473" s="1">
        <v>65</v>
      </c>
      <c r="B473" s="1" t="s">
        <v>430</v>
      </c>
      <c r="D473" s="1" t="s">
        <v>1263</v>
      </c>
    </row>
    <row r="474" spans="1:4" s="2" customFormat="1">
      <c r="A474" s="1">
        <v>65</v>
      </c>
      <c r="B474" s="1" t="s">
        <v>431</v>
      </c>
      <c r="D474" s="1" t="s">
        <v>1098</v>
      </c>
    </row>
    <row r="475" spans="1:4" s="2" customFormat="1">
      <c r="A475" s="1">
        <v>65</v>
      </c>
      <c r="B475" s="1" t="s">
        <v>432</v>
      </c>
      <c r="D475" s="1" t="s">
        <v>346</v>
      </c>
    </row>
    <row r="476" spans="1:4" s="2" customFormat="1" ht="22.8">
      <c r="A476" s="1">
        <v>65</v>
      </c>
      <c r="B476" s="1" t="s">
        <v>433</v>
      </c>
      <c r="D476" s="1" t="s">
        <v>352</v>
      </c>
    </row>
    <row r="477" spans="1:4" s="2" customFormat="1">
      <c r="A477" s="1">
        <v>65</v>
      </c>
      <c r="B477" s="1" t="s">
        <v>434</v>
      </c>
      <c r="D477" s="1" t="s">
        <v>1262</v>
      </c>
    </row>
    <row r="478" spans="1:4" s="2" customFormat="1">
      <c r="A478" s="1">
        <v>65</v>
      </c>
      <c r="B478" s="1" t="s">
        <v>435</v>
      </c>
      <c r="D478" s="1" t="s">
        <v>339</v>
      </c>
    </row>
    <row r="479" spans="1:4" s="2" customFormat="1">
      <c r="A479" s="1">
        <v>65</v>
      </c>
      <c r="B479" s="1" t="s">
        <v>436</v>
      </c>
      <c r="D479" s="1" t="s">
        <v>1122</v>
      </c>
    </row>
    <row r="480" spans="1:4" s="2" customFormat="1">
      <c r="A480" s="1">
        <v>65</v>
      </c>
      <c r="B480" s="1" t="s">
        <v>437</v>
      </c>
      <c r="D480" s="1" t="s">
        <v>338</v>
      </c>
    </row>
    <row r="481" spans="1:4" s="2" customFormat="1">
      <c r="A481" s="1">
        <v>65</v>
      </c>
      <c r="B481" s="1" t="s">
        <v>438</v>
      </c>
      <c r="D481" s="1" t="s">
        <v>1271</v>
      </c>
    </row>
    <row r="482" spans="1:4" s="2" customFormat="1">
      <c r="A482" s="1">
        <v>65</v>
      </c>
      <c r="B482" s="1" t="s">
        <v>439</v>
      </c>
      <c r="D482" s="1" t="s">
        <v>1169</v>
      </c>
    </row>
    <row r="483" spans="1:4" s="2" customFormat="1">
      <c r="A483" s="1">
        <v>65</v>
      </c>
      <c r="B483" s="1" t="s">
        <v>440</v>
      </c>
      <c r="D483" s="1" t="s">
        <v>342</v>
      </c>
    </row>
    <row r="484" spans="1:4" s="2" customFormat="1" ht="22.8">
      <c r="A484" s="1">
        <v>65</v>
      </c>
      <c r="B484" s="1" t="s">
        <v>441</v>
      </c>
      <c r="D484" s="1" t="s">
        <v>1267</v>
      </c>
    </row>
    <row r="485" spans="1:4" s="2" customFormat="1" ht="22.8">
      <c r="A485" s="1">
        <v>65</v>
      </c>
      <c r="B485" s="1" t="s">
        <v>442</v>
      </c>
      <c r="D485" s="1" t="s">
        <v>202</v>
      </c>
    </row>
    <row r="486" spans="1:4" s="2" customFormat="1">
      <c r="A486" s="1">
        <v>65</v>
      </c>
      <c r="B486" s="1" t="s">
        <v>443</v>
      </c>
      <c r="D486" s="1" t="s">
        <v>1258</v>
      </c>
    </row>
    <row r="487" spans="1:4" s="2" customFormat="1">
      <c r="A487" s="1">
        <v>65</v>
      </c>
      <c r="B487" s="1" t="s">
        <v>444</v>
      </c>
      <c r="D487" s="1" t="s">
        <v>194</v>
      </c>
    </row>
    <row r="488" spans="1:4" s="2" customFormat="1">
      <c r="A488" s="1">
        <v>65</v>
      </c>
      <c r="B488" s="1" t="s">
        <v>445</v>
      </c>
      <c r="D488" s="1" t="s">
        <v>1166</v>
      </c>
    </row>
    <row r="489" spans="1:4" s="2" customFormat="1" ht="22.8">
      <c r="A489" s="1">
        <v>65</v>
      </c>
      <c r="B489" s="1" t="s">
        <v>446</v>
      </c>
      <c r="D489" s="1" t="s">
        <v>1125</v>
      </c>
    </row>
    <row r="490" spans="1:4" s="2" customFormat="1">
      <c r="A490" s="1">
        <v>65</v>
      </c>
      <c r="B490" s="1" t="s">
        <v>447</v>
      </c>
      <c r="D490" s="1" t="s">
        <v>1265</v>
      </c>
    </row>
    <row r="491" spans="1:4" s="2" customFormat="1">
      <c r="A491" s="1">
        <v>65</v>
      </c>
      <c r="B491" s="1" t="s">
        <v>448</v>
      </c>
      <c r="D491" s="1" t="s">
        <v>1167</v>
      </c>
    </row>
    <row r="492" spans="1:4" s="2" customFormat="1">
      <c r="A492" s="1">
        <v>65</v>
      </c>
      <c r="B492" s="1" t="s">
        <v>449</v>
      </c>
      <c r="D492" s="1" t="s">
        <v>1255</v>
      </c>
    </row>
    <row r="493" spans="1:4" s="2" customFormat="1">
      <c r="A493" s="1">
        <v>65</v>
      </c>
      <c r="B493" s="1" t="s">
        <v>450</v>
      </c>
      <c r="D493" s="1" t="s">
        <v>1150</v>
      </c>
    </row>
    <row r="494" spans="1:4" s="2" customFormat="1">
      <c r="A494" s="1">
        <v>65</v>
      </c>
      <c r="B494" s="1" t="s">
        <v>451</v>
      </c>
      <c r="D494" s="1" t="s">
        <v>1165</v>
      </c>
    </row>
    <row r="495" spans="1:4" s="2" customFormat="1">
      <c r="A495" s="1">
        <v>65</v>
      </c>
      <c r="B495" s="1" t="s">
        <v>452</v>
      </c>
      <c r="D495" s="1" t="s">
        <v>192</v>
      </c>
    </row>
    <row r="496" spans="1:4" s="2" customFormat="1">
      <c r="A496" s="1">
        <v>65</v>
      </c>
      <c r="B496" s="1" t="s">
        <v>453</v>
      </c>
      <c r="D496" s="1" t="s">
        <v>1114</v>
      </c>
    </row>
    <row r="497" spans="1:4" s="2" customFormat="1" ht="22.8">
      <c r="A497" s="1">
        <v>65</v>
      </c>
      <c r="B497" s="1" t="s">
        <v>454</v>
      </c>
      <c r="D497" s="1" t="s">
        <v>190</v>
      </c>
    </row>
    <row r="498" spans="1:4" s="2" customFormat="1" ht="34.200000000000003">
      <c r="A498" s="1">
        <v>65</v>
      </c>
      <c r="B498" s="1" t="s">
        <v>455</v>
      </c>
      <c r="D498" s="1" t="s">
        <v>1260</v>
      </c>
    </row>
    <row r="499" spans="1:4" s="2" customFormat="1" ht="22.8">
      <c r="A499" s="1">
        <v>65</v>
      </c>
      <c r="B499" s="1" t="s">
        <v>456</v>
      </c>
      <c r="D499" s="1" t="s">
        <v>185</v>
      </c>
    </row>
    <row r="500" spans="1:4" s="2" customFormat="1" ht="22.8">
      <c r="A500" s="1">
        <v>65</v>
      </c>
      <c r="B500" s="1" t="s">
        <v>457</v>
      </c>
      <c r="D500" s="1" t="s">
        <v>1264</v>
      </c>
    </row>
    <row r="501" spans="1:4" s="2" customFormat="1" ht="22.8">
      <c r="A501" s="1">
        <v>65</v>
      </c>
      <c r="B501" s="1" t="s">
        <v>458</v>
      </c>
      <c r="D501" s="1" t="s">
        <v>1261</v>
      </c>
    </row>
    <row r="502" spans="1:4" s="2" customFormat="1" ht="22.8">
      <c r="A502" s="1">
        <v>65</v>
      </c>
      <c r="B502" s="1" t="s">
        <v>459</v>
      </c>
      <c r="D502" s="1" t="s">
        <v>1171</v>
      </c>
    </row>
    <row r="503" spans="1:4" s="2" customFormat="1" ht="22.8">
      <c r="A503" s="1">
        <v>65</v>
      </c>
      <c r="B503" s="1" t="s">
        <v>460</v>
      </c>
      <c r="D503" s="1" t="s">
        <v>1111</v>
      </c>
    </row>
    <row r="504" spans="1:4" s="2" customFormat="1" ht="22.8">
      <c r="A504" s="1">
        <v>65</v>
      </c>
      <c r="B504" s="1" t="s">
        <v>461</v>
      </c>
      <c r="D504" s="1" t="s">
        <v>191</v>
      </c>
    </row>
    <row r="505" spans="1:4" s="2" customFormat="1">
      <c r="A505" s="1">
        <v>65</v>
      </c>
      <c r="B505" s="1" t="s">
        <v>462</v>
      </c>
      <c r="D505" s="1" t="s">
        <v>1257</v>
      </c>
    </row>
    <row r="506" spans="1:4" s="2" customFormat="1" ht="22.8">
      <c r="A506" s="1">
        <v>65</v>
      </c>
      <c r="B506" s="1" t="s">
        <v>463</v>
      </c>
      <c r="D506" s="1" t="s">
        <v>1270</v>
      </c>
    </row>
    <row r="507" spans="1:4" s="2" customFormat="1" ht="22.8">
      <c r="A507" s="1">
        <v>65</v>
      </c>
      <c r="B507" s="1" t="s">
        <v>464</v>
      </c>
      <c r="D507" s="1" t="s">
        <v>1160</v>
      </c>
    </row>
    <row r="508" spans="1:4" s="2" customFormat="1" ht="34.200000000000003">
      <c r="A508" s="1">
        <v>65</v>
      </c>
      <c r="B508" s="1" t="s">
        <v>465</v>
      </c>
      <c r="D508" s="1" t="s">
        <v>189</v>
      </c>
    </row>
    <row r="509" spans="1:4" s="2" customFormat="1" ht="22.8">
      <c r="A509" s="1">
        <v>65</v>
      </c>
      <c r="B509" s="1" t="s">
        <v>466</v>
      </c>
      <c r="D509" s="1" t="s">
        <v>1092</v>
      </c>
    </row>
    <row r="510" spans="1:4" s="2" customFormat="1" ht="22.8">
      <c r="A510" s="1">
        <v>65</v>
      </c>
      <c r="B510" s="1" t="s">
        <v>467</v>
      </c>
      <c r="D510" s="1" t="s">
        <v>187</v>
      </c>
    </row>
    <row r="511" spans="1:4" s="2" customFormat="1" ht="22.8">
      <c r="A511" s="1">
        <v>65</v>
      </c>
      <c r="B511" s="1" t="s">
        <v>468</v>
      </c>
      <c r="D511" s="1" t="s">
        <v>1256</v>
      </c>
    </row>
    <row r="512" spans="1:4" s="2" customFormat="1">
      <c r="A512" s="1">
        <v>65</v>
      </c>
      <c r="B512" s="1" t="s">
        <v>469</v>
      </c>
      <c r="D512" s="1" t="s">
        <v>1116</v>
      </c>
    </row>
    <row r="513" spans="1:4" s="2" customFormat="1" ht="22.8">
      <c r="A513" s="1">
        <v>65</v>
      </c>
      <c r="B513" s="1" t="s">
        <v>470</v>
      </c>
      <c r="D513" s="1" t="s">
        <v>1251</v>
      </c>
    </row>
    <row r="514" spans="1:4" s="2" customFormat="1">
      <c r="A514" s="1">
        <v>65</v>
      </c>
      <c r="B514" s="1" t="s">
        <v>471</v>
      </c>
      <c r="D514" s="1" t="s">
        <v>1250</v>
      </c>
    </row>
    <row r="515" spans="1:4" s="2" customFormat="1" ht="22.8">
      <c r="A515" s="1">
        <v>65</v>
      </c>
      <c r="B515" s="1" t="s">
        <v>472</v>
      </c>
      <c r="D515" s="1" t="s">
        <v>1170</v>
      </c>
    </row>
    <row r="516" spans="1:4" s="2" customFormat="1" ht="22.8">
      <c r="A516" s="1">
        <v>65</v>
      </c>
      <c r="B516" s="1" t="s">
        <v>473</v>
      </c>
      <c r="D516" s="1" t="s">
        <v>1249</v>
      </c>
    </row>
    <row r="517" spans="1:4" s="2" customFormat="1" ht="22.8">
      <c r="A517" s="1">
        <v>65</v>
      </c>
      <c r="B517" s="1" t="s">
        <v>474</v>
      </c>
      <c r="D517" s="1" t="s">
        <v>2651</v>
      </c>
    </row>
    <row r="518" spans="1:4" s="2" customFormat="1" ht="22.8">
      <c r="A518" s="1">
        <v>65</v>
      </c>
      <c r="B518" s="1" t="s">
        <v>475</v>
      </c>
      <c r="D518" s="1" t="s">
        <v>2622</v>
      </c>
    </row>
    <row r="519" spans="1:4" s="2" customFormat="1" ht="22.8">
      <c r="A519" s="1">
        <v>65</v>
      </c>
      <c r="B519" s="1" t="s">
        <v>476</v>
      </c>
      <c r="D519" s="1" t="s">
        <v>1252</v>
      </c>
    </row>
    <row r="520" spans="1:4" s="2" customFormat="1" ht="22.8">
      <c r="A520" s="1">
        <v>65</v>
      </c>
      <c r="B520" s="1" t="s">
        <v>477</v>
      </c>
      <c r="D520" s="1" t="s">
        <v>1164</v>
      </c>
    </row>
    <row r="521" spans="1:4" s="2" customFormat="1" ht="45.6">
      <c r="A521" s="1">
        <v>65</v>
      </c>
      <c r="B521" s="1" t="s">
        <v>478</v>
      </c>
      <c r="D521" s="1" t="s">
        <v>1105</v>
      </c>
    </row>
    <row r="522" spans="1:4" s="2" customFormat="1" ht="22.8">
      <c r="A522" s="1">
        <v>65</v>
      </c>
      <c r="B522" s="1" t="s">
        <v>479</v>
      </c>
      <c r="D522" s="1" t="s">
        <v>196</v>
      </c>
    </row>
    <row r="523" spans="1:4" s="2" customFormat="1" ht="22.8">
      <c r="A523" s="1">
        <v>65</v>
      </c>
      <c r="B523" s="1" t="s">
        <v>480</v>
      </c>
      <c r="D523" s="1" t="s">
        <v>1248</v>
      </c>
    </row>
    <row r="524" spans="1:4" s="2" customFormat="1" ht="22.8">
      <c r="A524" s="1">
        <v>65</v>
      </c>
      <c r="B524" s="1" t="s">
        <v>481</v>
      </c>
      <c r="D524" s="1" t="s">
        <v>1158</v>
      </c>
    </row>
    <row r="525" spans="1:4" s="2" customFormat="1" ht="22.8">
      <c r="A525" s="1">
        <v>65</v>
      </c>
      <c r="B525" s="1" t="s">
        <v>482</v>
      </c>
      <c r="D525" s="1" t="s">
        <v>1163</v>
      </c>
    </row>
    <row r="526" spans="1:4" s="2" customFormat="1" ht="22.8">
      <c r="A526" s="1">
        <v>65</v>
      </c>
      <c r="B526" s="1" t="s">
        <v>483</v>
      </c>
      <c r="D526" s="1" t="s">
        <v>1237</v>
      </c>
    </row>
    <row r="527" spans="1:4" s="2" customFormat="1" ht="22.8">
      <c r="A527" s="1">
        <v>65</v>
      </c>
      <c r="B527" s="1" t="s">
        <v>484</v>
      </c>
      <c r="D527" s="1" t="s">
        <v>1242</v>
      </c>
    </row>
    <row r="528" spans="1:4" s="2" customFormat="1" ht="22.8">
      <c r="A528" s="1">
        <v>65</v>
      </c>
      <c r="B528" s="1" t="s">
        <v>485</v>
      </c>
      <c r="D528" s="1" t="s">
        <v>457</v>
      </c>
    </row>
    <row r="529" spans="1:4" s="2" customFormat="1" ht="22.8">
      <c r="A529" s="1">
        <v>65</v>
      </c>
      <c r="B529" s="1" t="s">
        <v>486</v>
      </c>
      <c r="D529" s="1" t="s">
        <v>1115</v>
      </c>
    </row>
    <row r="530" spans="1:4" s="2" customFormat="1" ht="34.200000000000003">
      <c r="A530" s="1">
        <v>65</v>
      </c>
      <c r="B530" s="1" t="s">
        <v>487</v>
      </c>
      <c r="D530" s="1" t="s">
        <v>1246</v>
      </c>
    </row>
    <row r="531" spans="1:4" s="2" customFormat="1" ht="45.6">
      <c r="A531" s="1">
        <v>65</v>
      </c>
      <c r="B531" s="1" t="s">
        <v>488</v>
      </c>
      <c r="D531" s="1" t="s">
        <v>1191</v>
      </c>
    </row>
    <row r="532" spans="1:4" s="2" customFormat="1">
      <c r="A532" s="1">
        <v>65</v>
      </c>
      <c r="B532" s="1" t="s">
        <v>489</v>
      </c>
      <c r="D532" s="1" t="s">
        <v>1161</v>
      </c>
    </row>
    <row r="533" spans="1:4" s="2" customFormat="1" ht="22.8">
      <c r="A533" s="1">
        <v>65</v>
      </c>
      <c r="B533" s="1" t="s">
        <v>490</v>
      </c>
      <c r="D533" s="1" t="s">
        <v>403</v>
      </c>
    </row>
    <row r="534" spans="1:4" s="2" customFormat="1" ht="22.8">
      <c r="A534" s="1">
        <v>65</v>
      </c>
      <c r="B534" s="1" t="s">
        <v>491</v>
      </c>
      <c r="D534" s="1" t="s">
        <v>1247</v>
      </c>
    </row>
    <row r="535" spans="1:4" s="2" customFormat="1">
      <c r="A535" s="1">
        <v>65</v>
      </c>
      <c r="B535" s="1" t="s">
        <v>492</v>
      </c>
      <c r="D535" s="1" t="s">
        <v>564</v>
      </c>
    </row>
    <row r="536" spans="1:4" s="2" customFormat="1" ht="45.6">
      <c r="A536" s="1">
        <v>65</v>
      </c>
      <c r="B536" s="1" t="s">
        <v>493</v>
      </c>
      <c r="D536" s="1" t="s">
        <v>1245</v>
      </c>
    </row>
    <row r="537" spans="1:4" s="2" customFormat="1" ht="45.6">
      <c r="A537" s="1">
        <v>65</v>
      </c>
      <c r="B537" s="1" t="s">
        <v>494</v>
      </c>
      <c r="D537" s="1" t="s">
        <v>554</v>
      </c>
    </row>
    <row r="538" spans="1:4" s="2" customFormat="1">
      <c r="A538" s="1">
        <v>65</v>
      </c>
      <c r="B538" s="1" t="s">
        <v>495</v>
      </c>
      <c r="D538" s="1" t="s">
        <v>1292</v>
      </c>
    </row>
    <row r="539" spans="1:4" s="2" customFormat="1" ht="22.8">
      <c r="A539" s="1">
        <v>65</v>
      </c>
      <c r="B539" s="1" t="s">
        <v>496</v>
      </c>
      <c r="D539" s="1" t="s">
        <v>1112</v>
      </c>
    </row>
    <row r="540" spans="1:4" s="2" customFormat="1" ht="22.8">
      <c r="A540" s="1">
        <v>65</v>
      </c>
      <c r="B540" s="1" t="s">
        <v>497</v>
      </c>
      <c r="D540" s="1" t="s">
        <v>551</v>
      </c>
    </row>
    <row r="541" spans="1:4" s="2" customFormat="1">
      <c r="A541" s="1">
        <v>65</v>
      </c>
      <c r="B541" s="1" t="s">
        <v>498</v>
      </c>
      <c r="D541" s="1" t="s">
        <v>1241</v>
      </c>
    </row>
    <row r="542" spans="1:4" s="2" customFormat="1">
      <c r="A542" s="1">
        <v>65</v>
      </c>
      <c r="B542" s="1" t="s">
        <v>499</v>
      </c>
      <c r="D542" s="1" t="s">
        <v>549</v>
      </c>
    </row>
    <row r="543" spans="1:4" s="2" customFormat="1">
      <c r="A543" s="1">
        <v>65</v>
      </c>
      <c r="B543" s="1" t="s">
        <v>500</v>
      </c>
      <c r="D543" s="1" t="s">
        <v>1159</v>
      </c>
    </row>
    <row r="544" spans="1:4" s="2" customFormat="1">
      <c r="A544" s="1">
        <v>65</v>
      </c>
      <c r="B544" s="1" t="s">
        <v>501</v>
      </c>
      <c r="D544" s="1" t="s">
        <v>1244</v>
      </c>
    </row>
    <row r="545" spans="1:4" s="2" customFormat="1">
      <c r="A545" s="1">
        <v>65</v>
      </c>
      <c r="B545" s="1" t="s">
        <v>502</v>
      </c>
      <c r="D545" s="1" t="s">
        <v>1096</v>
      </c>
    </row>
    <row r="546" spans="1:4" s="2" customFormat="1">
      <c r="A546" s="1">
        <v>65</v>
      </c>
      <c r="B546" s="1" t="s">
        <v>503</v>
      </c>
      <c r="D546" s="1" t="s">
        <v>382</v>
      </c>
    </row>
    <row r="547" spans="1:4" s="2" customFormat="1">
      <c r="A547" s="1">
        <v>65</v>
      </c>
      <c r="B547" s="1" t="s">
        <v>504</v>
      </c>
      <c r="D547" s="1" t="s">
        <v>1243</v>
      </c>
    </row>
    <row r="548" spans="1:4" s="2" customFormat="1">
      <c r="A548" s="1">
        <v>65</v>
      </c>
      <c r="B548" s="1" t="s">
        <v>505</v>
      </c>
      <c r="D548" s="1" t="s">
        <v>1110</v>
      </c>
    </row>
    <row r="549" spans="1:4" s="2" customFormat="1" ht="22.8">
      <c r="A549" s="1">
        <v>65</v>
      </c>
      <c r="B549" s="1" t="s">
        <v>506</v>
      </c>
      <c r="D549" s="1" t="s">
        <v>541</v>
      </c>
    </row>
    <row r="550" spans="1:4" s="2" customFormat="1">
      <c r="A550" s="1">
        <v>65</v>
      </c>
      <c r="B550" s="1" t="s">
        <v>507</v>
      </c>
      <c r="D550" s="1" t="s">
        <v>1240</v>
      </c>
    </row>
    <row r="551" spans="1:4" s="2" customFormat="1" ht="22.8">
      <c r="A551" s="1">
        <v>65</v>
      </c>
      <c r="B551" s="1" t="s">
        <v>508</v>
      </c>
      <c r="D551" s="1" t="s">
        <v>538</v>
      </c>
    </row>
    <row r="552" spans="1:4" s="2" customFormat="1">
      <c r="A552" s="1">
        <v>65</v>
      </c>
      <c r="B552" s="1" t="s">
        <v>509</v>
      </c>
      <c r="D552" s="1" t="s">
        <v>1239</v>
      </c>
    </row>
    <row r="553" spans="1:4" s="2" customFormat="1" ht="22.8">
      <c r="A553" s="1">
        <v>65</v>
      </c>
      <c r="B553" s="1" t="s">
        <v>510</v>
      </c>
      <c r="D553" s="1" t="s">
        <v>503</v>
      </c>
    </row>
    <row r="554" spans="1:4" s="2" customFormat="1">
      <c r="A554" s="1">
        <v>65</v>
      </c>
      <c r="B554" s="1" t="s">
        <v>511</v>
      </c>
      <c r="D554" s="1" t="s">
        <v>1157</v>
      </c>
    </row>
    <row r="555" spans="1:4" s="2" customFormat="1">
      <c r="A555" s="1">
        <v>65</v>
      </c>
      <c r="B555" s="1" t="s">
        <v>512</v>
      </c>
      <c r="D555" s="1" t="s">
        <v>1238</v>
      </c>
    </row>
    <row r="556" spans="1:4" s="2" customFormat="1">
      <c r="A556" s="1">
        <v>65</v>
      </c>
      <c r="B556" s="1" t="s">
        <v>513</v>
      </c>
      <c r="D556" s="1" t="s">
        <v>1230</v>
      </c>
    </row>
    <row r="557" spans="1:4" s="2" customFormat="1" ht="22.8">
      <c r="A557" s="1">
        <v>65</v>
      </c>
      <c r="B557" s="1" t="s">
        <v>514</v>
      </c>
      <c r="D557" s="1" t="s">
        <v>1154</v>
      </c>
    </row>
    <row r="558" spans="1:4" s="2" customFormat="1" ht="22.8">
      <c r="A558" s="1">
        <v>65</v>
      </c>
      <c r="B558" s="1" t="s">
        <v>515</v>
      </c>
      <c r="D558" s="1" t="s">
        <v>1108</v>
      </c>
    </row>
    <row r="559" spans="1:4" s="2" customFormat="1" ht="22.8">
      <c r="A559" s="1">
        <v>65</v>
      </c>
      <c r="B559" s="1" t="s">
        <v>516</v>
      </c>
      <c r="D559" s="1" t="s">
        <v>1226</v>
      </c>
    </row>
    <row r="560" spans="1:4" s="2" customFormat="1">
      <c r="A560" s="1">
        <v>65</v>
      </c>
      <c r="B560" s="1" t="s">
        <v>517</v>
      </c>
      <c r="D560" s="1" t="s">
        <v>1227</v>
      </c>
    </row>
    <row r="561" spans="1:4" s="2" customFormat="1" ht="22.8">
      <c r="A561" s="1">
        <v>65</v>
      </c>
      <c r="B561" s="1" t="s">
        <v>518</v>
      </c>
      <c r="D561" s="1" t="s">
        <v>1155</v>
      </c>
    </row>
    <row r="562" spans="1:4" s="2" customFormat="1" ht="22.8">
      <c r="A562" s="1">
        <v>65</v>
      </c>
      <c r="B562" s="1" t="s">
        <v>519</v>
      </c>
      <c r="D562" s="1" t="s">
        <v>1236</v>
      </c>
    </row>
    <row r="563" spans="1:4" s="2" customFormat="1" ht="22.8">
      <c r="A563" s="1">
        <v>65</v>
      </c>
      <c r="B563" s="1" t="s">
        <v>520</v>
      </c>
      <c r="D563" s="1" t="s">
        <v>1091</v>
      </c>
    </row>
    <row r="564" spans="1:4" s="2" customFormat="1" ht="22.8">
      <c r="A564" s="1">
        <v>65</v>
      </c>
      <c r="B564" s="1" t="s">
        <v>521</v>
      </c>
      <c r="D564" s="1" t="s">
        <v>500</v>
      </c>
    </row>
    <row r="565" spans="1:4" s="2" customFormat="1">
      <c r="A565" s="1">
        <v>65</v>
      </c>
      <c r="B565" s="1" t="s">
        <v>522</v>
      </c>
      <c r="D565" s="1" t="s">
        <v>1228</v>
      </c>
    </row>
    <row r="566" spans="1:4" s="2" customFormat="1">
      <c r="A566" s="1">
        <v>65</v>
      </c>
      <c r="B566" s="1" t="s">
        <v>523</v>
      </c>
      <c r="D566" s="1" t="s">
        <v>1156</v>
      </c>
    </row>
    <row r="567" spans="1:4" s="2" customFormat="1">
      <c r="A567" s="1">
        <v>65</v>
      </c>
      <c r="B567" s="1" t="s">
        <v>524</v>
      </c>
      <c r="D567" s="1" t="s">
        <v>1106</v>
      </c>
    </row>
    <row r="568" spans="1:4" s="2" customFormat="1">
      <c r="A568" s="1">
        <v>65</v>
      </c>
      <c r="B568" s="1" t="s">
        <v>525</v>
      </c>
      <c r="D568" s="1" t="s">
        <v>1234</v>
      </c>
    </row>
    <row r="569" spans="1:4" s="2" customFormat="1">
      <c r="A569" s="1">
        <v>65</v>
      </c>
      <c r="B569" s="1" t="s">
        <v>526</v>
      </c>
      <c r="D569" s="1" t="s">
        <v>1231</v>
      </c>
    </row>
    <row r="570" spans="1:4" s="2" customFormat="1" ht="22.8">
      <c r="A570" s="1">
        <v>65</v>
      </c>
      <c r="B570" s="1" t="s">
        <v>527</v>
      </c>
      <c r="D570" s="1" t="s">
        <v>1153</v>
      </c>
    </row>
    <row r="571" spans="1:4" s="2" customFormat="1" ht="22.8">
      <c r="A571" s="1">
        <v>65</v>
      </c>
      <c r="B571" s="1" t="s">
        <v>528</v>
      </c>
      <c r="D571" s="1" t="s">
        <v>1233</v>
      </c>
    </row>
    <row r="572" spans="1:4" s="2" customFormat="1">
      <c r="A572" s="1">
        <v>65</v>
      </c>
      <c r="B572" s="1" t="s">
        <v>529</v>
      </c>
      <c r="D572" s="1" t="s">
        <v>531</v>
      </c>
    </row>
    <row r="573" spans="1:4" s="2" customFormat="1" ht="22.8">
      <c r="A573" s="1">
        <v>65</v>
      </c>
      <c r="B573" s="1" t="s">
        <v>530</v>
      </c>
      <c r="D573" s="1" t="s">
        <v>1235</v>
      </c>
    </row>
    <row r="574" spans="1:4" s="2" customFormat="1">
      <c r="A574" s="1">
        <v>65</v>
      </c>
      <c r="B574" s="1" t="s">
        <v>531</v>
      </c>
      <c r="D574" s="1" t="s">
        <v>449</v>
      </c>
    </row>
    <row r="575" spans="1:4" s="2" customFormat="1" ht="22.8">
      <c r="A575" s="1">
        <v>65</v>
      </c>
      <c r="B575" s="1" t="s">
        <v>532</v>
      </c>
      <c r="D575" s="1" t="s">
        <v>1113</v>
      </c>
    </row>
    <row r="576" spans="1:4" s="2" customFormat="1" ht="45.6">
      <c r="A576" s="1">
        <v>65</v>
      </c>
      <c r="B576" s="1" t="s">
        <v>533</v>
      </c>
      <c r="D576" s="1" t="s">
        <v>534</v>
      </c>
    </row>
    <row r="577" spans="1:4" s="2" customFormat="1" ht="45.6">
      <c r="A577" s="1">
        <v>65</v>
      </c>
      <c r="B577" s="1" t="s">
        <v>534</v>
      </c>
      <c r="D577" s="1" t="s">
        <v>1232</v>
      </c>
    </row>
    <row r="578" spans="1:4" s="2" customFormat="1" ht="22.8">
      <c r="A578" s="1">
        <v>65</v>
      </c>
      <c r="B578" s="1" t="s">
        <v>535</v>
      </c>
      <c r="D578" s="1" t="s">
        <v>1229</v>
      </c>
    </row>
    <row r="579" spans="1:4" s="2" customFormat="1" ht="22.8">
      <c r="A579" s="1">
        <v>65</v>
      </c>
      <c r="B579" s="1" t="s">
        <v>536</v>
      </c>
      <c r="D579" s="1" t="s">
        <v>1152</v>
      </c>
    </row>
    <row r="580" spans="1:4" s="2" customFormat="1" ht="34.200000000000003">
      <c r="A580" s="1">
        <v>65</v>
      </c>
      <c r="B580" s="1" t="s">
        <v>537</v>
      </c>
      <c r="D580" s="1" t="s">
        <v>132</v>
      </c>
    </row>
    <row r="581" spans="1:4" s="2" customFormat="1" ht="22.8">
      <c r="A581" s="1">
        <v>65</v>
      </c>
      <c r="B581" s="1" t="s">
        <v>538</v>
      </c>
      <c r="D581" s="1" t="s">
        <v>539</v>
      </c>
    </row>
    <row r="582" spans="1:4" s="2" customFormat="1">
      <c r="A582" s="1">
        <v>65</v>
      </c>
      <c r="B582" s="1" t="s">
        <v>539</v>
      </c>
      <c r="D582" s="1" t="s">
        <v>1225</v>
      </c>
    </row>
    <row r="583" spans="1:4" s="2" customFormat="1">
      <c r="A583" s="1">
        <v>65</v>
      </c>
      <c r="B583" s="1" t="s">
        <v>540</v>
      </c>
      <c r="D583" s="1" t="s">
        <v>441</v>
      </c>
    </row>
    <row r="584" spans="1:4" s="2" customFormat="1" ht="22.8">
      <c r="A584" s="1">
        <v>65</v>
      </c>
      <c r="B584" s="1" t="s">
        <v>541</v>
      </c>
      <c r="D584" s="1" t="s">
        <v>544</v>
      </c>
    </row>
    <row r="585" spans="1:4" s="2" customFormat="1" ht="34.200000000000003">
      <c r="A585" s="1">
        <v>65</v>
      </c>
      <c r="B585" s="1" t="s">
        <v>542</v>
      </c>
      <c r="D585" s="1" t="s">
        <v>1209</v>
      </c>
    </row>
    <row r="586" spans="1:4" s="2" customFormat="1" ht="45.6">
      <c r="A586" s="1">
        <v>65</v>
      </c>
      <c r="B586" s="1" t="s">
        <v>543</v>
      </c>
      <c r="D586" s="1" t="s">
        <v>1268</v>
      </c>
    </row>
    <row r="587" spans="1:4" s="2" customFormat="1">
      <c r="A587" s="1">
        <v>65</v>
      </c>
      <c r="B587" s="1" t="s">
        <v>544</v>
      </c>
      <c r="D587" s="1" t="s">
        <v>1102</v>
      </c>
    </row>
    <row r="588" spans="1:4" s="2" customFormat="1" ht="22.8">
      <c r="A588" s="1">
        <v>65</v>
      </c>
      <c r="B588" s="1" t="s">
        <v>545</v>
      </c>
      <c r="D588" s="1" t="s">
        <v>545</v>
      </c>
    </row>
    <row r="589" spans="1:4" s="2" customFormat="1" ht="22.8">
      <c r="A589" s="1">
        <v>65</v>
      </c>
      <c r="B589" s="1" t="s">
        <v>546</v>
      </c>
      <c r="D589" s="1" t="s">
        <v>548</v>
      </c>
    </row>
    <row r="590" spans="1:4" s="2" customFormat="1" ht="22.8">
      <c r="A590" s="1">
        <v>65</v>
      </c>
      <c r="B590" s="1" t="s">
        <v>547</v>
      </c>
      <c r="D590" s="1" t="s">
        <v>390</v>
      </c>
    </row>
    <row r="591" spans="1:4" s="2" customFormat="1" ht="22.8">
      <c r="A591" s="1">
        <v>65</v>
      </c>
      <c r="B591" s="1" t="s">
        <v>548</v>
      </c>
      <c r="D591" s="1" t="s">
        <v>1208</v>
      </c>
    </row>
    <row r="592" spans="1:4" s="2" customFormat="1">
      <c r="A592" s="1">
        <v>65</v>
      </c>
      <c r="B592" s="1" t="s">
        <v>549</v>
      </c>
      <c r="D592" s="1" t="s">
        <v>1151</v>
      </c>
    </row>
    <row r="593" spans="1:4" s="2" customFormat="1">
      <c r="A593" s="1">
        <v>65</v>
      </c>
      <c r="B593" s="1" t="s">
        <v>550</v>
      </c>
      <c r="D593" s="1" t="s">
        <v>397</v>
      </c>
    </row>
    <row r="594" spans="1:4" s="2" customFormat="1" ht="22.8">
      <c r="A594" s="1">
        <v>65</v>
      </c>
      <c r="B594" s="1" t="s">
        <v>551</v>
      </c>
      <c r="D594" s="1" t="s">
        <v>1103</v>
      </c>
    </row>
    <row r="595" spans="1:4" s="2" customFormat="1" ht="45.6">
      <c r="A595" s="1">
        <v>65</v>
      </c>
      <c r="B595" s="1" t="s">
        <v>552</v>
      </c>
      <c r="D595" s="1" t="s">
        <v>555</v>
      </c>
    </row>
    <row r="596" spans="1:4" s="2" customFormat="1" ht="22.8">
      <c r="A596" s="1">
        <v>65</v>
      </c>
      <c r="B596" s="1" t="s">
        <v>553</v>
      </c>
      <c r="D596" s="1" t="s">
        <v>501</v>
      </c>
    </row>
    <row r="597" spans="1:4" s="2" customFormat="1" ht="22.8">
      <c r="A597" s="1">
        <v>65</v>
      </c>
      <c r="B597" s="1" t="s">
        <v>554</v>
      </c>
      <c r="D597" s="1" t="s">
        <v>1215</v>
      </c>
    </row>
    <row r="598" spans="1:4" s="2" customFormat="1">
      <c r="A598" s="1">
        <v>65</v>
      </c>
      <c r="B598" s="1" t="s">
        <v>555</v>
      </c>
      <c r="D598" s="1" t="s">
        <v>565</v>
      </c>
    </row>
    <row r="599" spans="1:4" s="2" customFormat="1" ht="45.6">
      <c r="A599" s="1">
        <v>65</v>
      </c>
      <c r="B599" s="1" t="s">
        <v>556</v>
      </c>
      <c r="D599" s="1" t="s">
        <v>1149</v>
      </c>
    </row>
    <row r="600" spans="1:4" s="2" customFormat="1" ht="22.8">
      <c r="A600" s="1">
        <v>65</v>
      </c>
      <c r="B600" s="1" t="s">
        <v>557</v>
      </c>
      <c r="D600" s="1" t="s">
        <v>411</v>
      </c>
    </row>
    <row r="601" spans="1:4" s="2" customFormat="1" ht="34.200000000000003">
      <c r="A601" s="1">
        <v>65</v>
      </c>
      <c r="B601" s="1" t="s">
        <v>558</v>
      </c>
      <c r="D601" s="1" t="s">
        <v>1221</v>
      </c>
    </row>
    <row r="602" spans="1:4" s="2" customFormat="1">
      <c r="A602" s="1">
        <v>65</v>
      </c>
      <c r="B602" s="1" t="s">
        <v>559</v>
      </c>
      <c r="D602" s="1" t="s">
        <v>1214</v>
      </c>
    </row>
    <row r="603" spans="1:4" s="2" customFormat="1">
      <c r="A603" s="1">
        <v>65</v>
      </c>
      <c r="B603" s="1" t="s">
        <v>560</v>
      </c>
      <c r="D603" s="1" t="s">
        <v>1148</v>
      </c>
    </row>
    <row r="604" spans="1:4" s="2" customFormat="1" ht="34.200000000000003">
      <c r="A604" s="1">
        <v>65</v>
      </c>
      <c r="B604" s="1" t="s">
        <v>561</v>
      </c>
      <c r="D604" s="1" t="s">
        <v>455</v>
      </c>
    </row>
    <row r="605" spans="1:4" s="2" customFormat="1">
      <c r="A605" s="1">
        <v>65</v>
      </c>
      <c r="B605" s="1" t="s">
        <v>562</v>
      </c>
      <c r="D605" s="1" t="s">
        <v>1117</v>
      </c>
    </row>
    <row r="606" spans="1:4" s="2" customFormat="1">
      <c r="A606" s="1">
        <v>65</v>
      </c>
      <c r="B606" s="1" t="s">
        <v>563</v>
      </c>
      <c r="D606" s="1" t="s">
        <v>415</v>
      </c>
    </row>
    <row r="607" spans="1:4" s="2" customFormat="1" ht="22.8">
      <c r="A607" s="1">
        <v>65</v>
      </c>
      <c r="B607" s="1" t="s">
        <v>564</v>
      </c>
      <c r="D607" s="1" t="s">
        <v>459</v>
      </c>
    </row>
    <row r="608" spans="1:4" s="2" customFormat="1">
      <c r="A608" s="1">
        <v>65</v>
      </c>
      <c r="B608" s="1" t="s">
        <v>565</v>
      </c>
      <c r="D608" s="1" t="s">
        <v>1223</v>
      </c>
    </row>
    <row r="609" spans="1:4" s="2" customFormat="1" ht="22.8">
      <c r="A609" s="1">
        <v>65</v>
      </c>
      <c r="B609" s="1" t="s">
        <v>566</v>
      </c>
      <c r="D609" s="1" t="s">
        <v>528</v>
      </c>
    </row>
    <row r="610" spans="1:4" s="2" customFormat="1">
      <c r="A610" s="1">
        <v>65</v>
      </c>
      <c r="B610" s="1" t="s">
        <v>567</v>
      </c>
      <c r="D610" s="1" t="s">
        <v>1093</v>
      </c>
    </row>
    <row r="611" spans="1:4" s="2" customFormat="1" ht="34.200000000000003">
      <c r="A611" s="1">
        <v>65</v>
      </c>
      <c r="B611" s="1" t="s">
        <v>568</v>
      </c>
      <c r="D611" s="1" t="s">
        <v>527</v>
      </c>
    </row>
    <row r="612" spans="1:4" s="2" customFormat="1">
      <c r="A612" s="1">
        <v>65</v>
      </c>
      <c r="B612" s="1" t="s">
        <v>569</v>
      </c>
      <c r="D612" s="1" t="s">
        <v>1219</v>
      </c>
    </row>
    <row r="613" spans="1:4" s="2" customFormat="1">
      <c r="A613" s="1">
        <v>65</v>
      </c>
      <c r="B613" s="1" t="s">
        <v>570</v>
      </c>
      <c r="D613" s="1" t="s">
        <v>1220</v>
      </c>
    </row>
    <row r="614" spans="1:4" s="2" customFormat="1">
      <c r="A614" s="1">
        <v>65</v>
      </c>
      <c r="B614" s="1" t="s">
        <v>571</v>
      </c>
      <c r="D614" s="1" t="s">
        <v>1147</v>
      </c>
    </row>
    <row r="615" spans="1:4" s="2" customFormat="1">
      <c r="A615" s="1">
        <v>65</v>
      </c>
      <c r="B615" s="1" t="s">
        <v>572</v>
      </c>
      <c r="D615" s="1" t="s">
        <v>512</v>
      </c>
    </row>
    <row r="616" spans="1:4" s="2" customFormat="1">
      <c r="A616" s="1">
        <v>65</v>
      </c>
      <c r="B616" s="1" t="s">
        <v>573</v>
      </c>
      <c r="D616" s="1" t="s">
        <v>1104</v>
      </c>
    </row>
    <row r="617" spans="1:4" s="2" customFormat="1" ht="34.200000000000003">
      <c r="A617" s="1">
        <v>65</v>
      </c>
      <c r="B617" s="1" t="s">
        <v>574</v>
      </c>
      <c r="D617" s="1" t="s">
        <v>526</v>
      </c>
    </row>
    <row r="618" spans="1:4" s="2" customFormat="1">
      <c r="A618" s="1">
        <v>65</v>
      </c>
      <c r="B618" s="1" t="s">
        <v>575</v>
      </c>
      <c r="D618" s="1" t="s">
        <v>1224</v>
      </c>
    </row>
    <row r="619" spans="1:4" s="2" customFormat="1" ht="45.6">
      <c r="A619" s="1">
        <v>65</v>
      </c>
      <c r="B619" s="1" t="s">
        <v>576</v>
      </c>
      <c r="D619" s="1" t="s">
        <v>1212</v>
      </c>
    </row>
    <row r="620" spans="1:4" s="2" customFormat="1">
      <c r="A620" s="1">
        <v>65</v>
      </c>
      <c r="B620" s="1" t="s">
        <v>577</v>
      </c>
      <c r="D620" s="1" t="s">
        <v>1144</v>
      </c>
    </row>
    <row r="621" spans="1:4" s="2" customFormat="1" ht="22.8">
      <c r="A621" s="1">
        <v>65</v>
      </c>
      <c r="B621" s="1" t="s">
        <v>578</v>
      </c>
      <c r="D621" s="1" t="s">
        <v>1211</v>
      </c>
    </row>
    <row r="622" spans="1:4" s="2" customFormat="1" ht="22.8">
      <c r="A622" s="1">
        <v>65</v>
      </c>
      <c r="B622" s="1" t="s">
        <v>579</v>
      </c>
      <c r="D622" s="1" t="s">
        <v>1206</v>
      </c>
    </row>
    <row r="623" spans="1:4" s="2" customFormat="1">
      <c r="A623" s="1">
        <v>65</v>
      </c>
      <c r="B623" s="1" t="s">
        <v>580</v>
      </c>
      <c r="D623" s="1" t="s">
        <v>581</v>
      </c>
    </row>
    <row r="624" spans="1:4" s="2" customFormat="1">
      <c r="A624" s="1">
        <v>65</v>
      </c>
      <c r="B624" s="1" t="s">
        <v>581</v>
      </c>
      <c r="D624" s="1" t="s">
        <v>1146</v>
      </c>
    </row>
    <row r="625" spans="1:4" s="2" customFormat="1" ht="22.8">
      <c r="A625" s="1">
        <v>65</v>
      </c>
      <c r="B625" s="1" t="s">
        <v>582</v>
      </c>
      <c r="D625" s="1" t="s">
        <v>578</v>
      </c>
    </row>
    <row r="626" spans="1:4" s="2" customFormat="1">
      <c r="A626" s="1">
        <v>65</v>
      </c>
      <c r="B626" s="1" t="s">
        <v>583</v>
      </c>
      <c r="D626" s="1" t="s">
        <v>1118</v>
      </c>
    </row>
    <row r="627" spans="1:4" s="2" customFormat="1" ht="34.200000000000003">
      <c r="A627" s="1">
        <v>65</v>
      </c>
      <c r="B627" s="1" t="s">
        <v>584</v>
      </c>
      <c r="D627" s="1" t="s">
        <v>445</v>
      </c>
    </row>
    <row r="628" spans="1:4" s="2" customFormat="1" ht="34.200000000000003">
      <c r="A628" s="1">
        <v>65</v>
      </c>
      <c r="B628" s="1" t="s">
        <v>585</v>
      </c>
      <c r="D628" s="1" t="s">
        <v>521</v>
      </c>
    </row>
    <row r="629" spans="1:4" s="2" customFormat="1">
      <c r="A629" s="1">
        <v>65</v>
      </c>
      <c r="B629" s="1" t="s">
        <v>586</v>
      </c>
      <c r="D629" s="1" t="s">
        <v>1213</v>
      </c>
    </row>
    <row r="630" spans="1:4" s="2" customFormat="1" ht="34.200000000000003">
      <c r="A630" s="1">
        <v>65</v>
      </c>
      <c r="B630" s="1" t="s">
        <v>587</v>
      </c>
      <c r="D630" s="1" t="s">
        <v>1216</v>
      </c>
    </row>
    <row r="631" spans="1:4" s="2" customFormat="1" ht="45.6">
      <c r="A631" s="1">
        <v>65</v>
      </c>
      <c r="B631" s="1" t="s">
        <v>588</v>
      </c>
      <c r="D631" s="1" t="s">
        <v>1145</v>
      </c>
    </row>
    <row r="632" spans="1:4" s="2" customFormat="1" ht="34.200000000000003">
      <c r="A632" s="1">
        <v>65</v>
      </c>
      <c r="B632" s="1" t="s">
        <v>589</v>
      </c>
      <c r="D632" s="1" t="s">
        <v>574</v>
      </c>
    </row>
    <row r="633" spans="1:4" s="2" customFormat="1" ht="22.8">
      <c r="A633" s="1">
        <v>65</v>
      </c>
      <c r="B633" s="1" t="s">
        <v>590</v>
      </c>
      <c r="D633" s="1" t="s">
        <v>518</v>
      </c>
    </row>
    <row r="634" spans="1:4" s="2" customFormat="1" ht="34.200000000000003">
      <c r="A634" s="1">
        <v>65</v>
      </c>
      <c r="B634" s="1" t="s">
        <v>591</v>
      </c>
      <c r="D634" s="1" t="s">
        <v>1210</v>
      </c>
    </row>
    <row r="635" spans="1:4" s="2" customFormat="1" ht="34.200000000000003">
      <c r="A635" s="1">
        <v>65</v>
      </c>
      <c r="B635" s="1" t="s">
        <v>592</v>
      </c>
      <c r="D635" s="1" t="s">
        <v>1095</v>
      </c>
    </row>
    <row r="636" spans="1:4" s="2" customFormat="1" ht="34.200000000000003">
      <c r="A636" s="1">
        <v>65</v>
      </c>
      <c r="B636" s="1" t="s">
        <v>593</v>
      </c>
      <c r="D636" s="1" t="s">
        <v>1207</v>
      </c>
    </row>
    <row r="637" spans="1:4" s="2" customFormat="1" ht="22.8">
      <c r="A637" s="1">
        <v>65</v>
      </c>
      <c r="B637" s="1" t="s">
        <v>594</v>
      </c>
      <c r="D637" s="1" t="s">
        <v>1162</v>
      </c>
    </row>
    <row r="638" spans="1:4" s="2" customFormat="1">
      <c r="A638" s="1">
        <v>66</v>
      </c>
      <c r="B638" s="1" t="s">
        <v>2</v>
      </c>
      <c r="D638" s="1" t="s">
        <v>1109</v>
      </c>
    </row>
    <row r="639" spans="1:4" s="2" customFormat="1" ht="34.200000000000003">
      <c r="A639" s="1">
        <v>66</v>
      </c>
      <c r="B639" s="1" t="s">
        <v>595</v>
      </c>
      <c r="D639" s="1" t="s">
        <v>568</v>
      </c>
    </row>
    <row r="640" spans="1:4" s="2" customFormat="1" ht="22.8">
      <c r="A640" s="1">
        <v>66</v>
      </c>
      <c r="B640" s="1" t="s">
        <v>596</v>
      </c>
      <c r="D640" s="1" t="s">
        <v>1217</v>
      </c>
    </row>
    <row r="641" spans="1:4" s="2" customFormat="1">
      <c r="A641" s="1">
        <v>66</v>
      </c>
      <c r="B641" s="1" t="s">
        <v>597</v>
      </c>
      <c r="D641" s="1" t="s">
        <v>1218</v>
      </c>
    </row>
    <row r="642" spans="1:4" s="2" customFormat="1" ht="34.200000000000003">
      <c r="A642" s="1">
        <v>66</v>
      </c>
      <c r="B642" s="1" t="s">
        <v>598</v>
      </c>
      <c r="D642" s="1" t="s">
        <v>537</v>
      </c>
    </row>
    <row r="643" spans="1:4" s="2" customFormat="1" ht="45.6">
      <c r="A643" s="1">
        <v>66</v>
      </c>
      <c r="B643" s="1" t="s">
        <v>599</v>
      </c>
      <c r="D643" s="1" t="s">
        <v>494</v>
      </c>
    </row>
    <row r="644" spans="1:4" s="2" customFormat="1" ht="22.8">
      <c r="A644" s="1">
        <v>66</v>
      </c>
      <c r="B644" s="1" t="s">
        <v>600</v>
      </c>
      <c r="D644" s="1" t="s">
        <v>1222</v>
      </c>
    </row>
    <row r="645" spans="1:4" s="2" customFormat="1" ht="22.8">
      <c r="A645" s="1">
        <v>66</v>
      </c>
      <c r="B645" s="1" t="s">
        <v>601</v>
      </c>
      <c r="D645" s="1" t="s">
        <v>491</v>
      </c>
    </row>
    <row r="646" spans="1:4" s="2" customFormat="1" ht="22.8">
      <c r="A646" s="1">
        <v>66</v>
      </c>
      <c r="B646" s="1" t="s">
        <v>602</v>
      </c>
      <c r="D646" s="1" t="s">
        <v>1205</v>
      </c>
    </row>
    <row r="647" spans="1:4" s="2" customFormat="1" ht="22.8">
      <c r="A647" s="1">
        <v>66</v>
      </c>
      <c r="B647" s="1" t="s">
        <v>603</v>
      </c>
      <c r="D647" s="1" t="s">
        <v>1107</v>
      </c>
    </row>
    <row r="648" spans="1:4" s="2" customFormat="1" ht="22.8">
      <c r="A648" s="1">
        <v>66</v>
      </c>
      <c r="B648" s="1" t="s">
        <v>604</v>
      </c>
      <c r="D648" s="1" t="s">
        <v>1197</v>
      </c>
    </row>
    <row r="649" spans="1:4" s="2" customFormat="1" ht="22.8">
      <c r="A649" s="1">
        <v>66</v>
      </c>
      <c r="B649" s="1" t="s">
        <v>605</v>
      </c>
      <c r="D649" s="1" t="s">
        <v>7</v>
      </c>
    </row>
    <row r="650" spans="1:4" s="2" customFormat="1">
      <c r="A650" s="1">
        <v>66</v>
      </c>
      <c r="B650" s="1" t="s">
        <v>606</v>
      </c>
      <c r="D650" s="1" t="s">
        <v>2623</v>
      </c>
    </row>
    <row r="651" spans="1:4" s="2" customFormat="1">
      <c r="A651" s="1">
        <v>66</v>
      </c>
      <c r="B651" s="1" t="s">
        <v>607</v>
      </c>
      <c r="D651" s="1" t="s">
        <v>2652</v>
      </c>
    </row>
    <row r="652" spans="1:4" s="2" customFormat="1">
      <c r="A652" s="1">
        <v>66</v>
      </c>
      <c r="B652" s="1" t="s">
        <v>608</v>
      </c>
      <c r="D652" s="1" t="s">
        <v>1204</v>
      </c>
    </row>
    <row r="653" spans="1:4" s="2" customFormat="1" ht="22.8">
      <c r="A653" s="1">
        <v>66</v>
      </c>
      <c r="B653" s="1" t="s">
        <v>609</v>
      </c>
      <c r="D653" s="1" t="s">
        <v>490</v>
      </c>
    </row>
    <row r="654" spans="1:4" s="2" customFormat="1">
      <c r="A654" s="1">
        <v>66</v>
      </c>
      <c r="B654" s="1" t="s">
        <v>610</v>
      </c>
      <c r="D654" s="1" t="s">
        <v>1203</v>
      </c>
    </row>
    <row r="655" spans="1:4" s="2" customFormat="1" ht="22.8">
      <c r="A655" s="1">
        <v>66</v>
      </c>
      <c r="B655" s="1" t="s">
        <v>611</v>
      </c>
      <c r="D655" s="1" t="s">
        <v>1199</v>
      </c>
    </row>
    <row r="656" spans="1:4" s="2" customFormat="1">
      <c r="A656" s="1">
        <v>66</v>
      </c>
      <c r="B656" s="1" t="s">
        <v>612</v>
      </c>
      <c r="D656" s="1" t="s">
        <v>1142</v>
      </c>
    </row>
    <row r="657" spans="1:4" s="2" customFormat="1">
      <c r="A657" s="1">
        <v>66</v>
      </c>
      <c r="B657" s="1" t="s">
        <v>613</v>
      </c>
      <c r="D657" s="1" t="s">
        <v>1119</v>
      </c>
    </row>
    <row r="658" spans="1:4" s="2" customFormat="1">
      <c r="A658" s="1">
        <v>66</v>
      </c>
      <c r="B658" s="1" t="s">
        <v>614</v>
      </c>
      <c r="D658" s="1" t="s">
        <v>1269</v>
      </c>
    </row>
    <row r="659" spans="1:4" s="2" customFormat="1">
      <c r="A659" s="1">
        <v>66</v>
      </c>
      <c r="B659" s="1" t="s">
        <v>615</v>
      </c>
      <c r="D659" s="1" t="s">
        <v>1202</v>
      </c>
    </row>
    <row r="660" spans="1:4" s="2" customFormat="1">
      <c r="A660" s="1">
        <v>66</v>
      </c>
      <c r="B660" s="1" t="s">
        <v>616</v>
      </c>
      <c r="D660" s="1" t="s">
        <v>1141</v>
      </c>
    </row>
    <row r="661" spans="1:4" s="2" customFormat="1" ht="22.8">
      <c r="A661" s="1">
        <v>66</v>
      </c>
      <c r="B661" s="1" t="s">
        <v>617</v>
      </c>
      <c r="D661" s="1" t="s">
        <v>514</v>
      </c>
    </row>
    <row r="662" spans="1:4" s="2" customFormat="1" ht="22.8">
      <c r="A662" s="1">
        <v>66</v>
      </c>
      <c r="B662" s="1" t="s">
        <v>618</v>
      </c>
      <c r="D662" s="1" t="s">
        <v>133</v>
      </c>
    </row>
    <row r="663" spans="1:4" s="2" customFormat="1">
      <c r="A663" s="1">
        <v>66</v>
      </c>
      <c r="B663" s="1" t="s">
        <v>619</v>
      </c>
      <c r="D663" s="1" t="s">
        <v>1201</v>
      </c>
    </row>
    <row r="664" spans="1:4" s="2" customFormat="1">
      <c r="A664" s="1">
        <v>66</v>
      </c>
      <c r="B664" s="1" t="s">
        <v>620</v>
      </c>
      <c r="D664" s="1" t="s">
        <v>569</v>
      </c>
    </row>
    <row r="665" spans="1:4" s="2" customFormat="1" ht="22.8">
      <c r="A665" s="1">
        <v>66</v>
      </c>
      <c r="B665" s="1" t="s">
        <v>621</v>
      </c>
      <c r="D665" s="1" t="s">
        <v>1124</v>
      </c>
    </row>
    <row r="666" spans="1:4" s="2" customFormat="1" ht="22.8">
      <c r="A666" s="1">
        <v>66</v>
      </c>
      <c r="B666" s="1" t="s">
        <v>622</v>
      </c>
      <c r="D666" s="1" t="s">
        <v>570</v>
      </c>
    </row>
    <row r="667" spans="1:4" s="2" customFormat="1" ht="22.8">
      <c r="A667" s="1">
        <v>66</v>
      </c>
      <c r="B667" s="1" t="s">
        <v>623</v>
      </c>
      <c r="D667" s="1" t="s">
        <v>1101</v>
      </c>
    </row>
    <row r="668" spans="1:4" s="2" customFormat="1" ht="22.8">
      <c r="A668" s="1">
        <v>66</v>
      </c>
      <c r="B668" s="1" t="s">
        <v>624</v>
      </c>
      <c r="D668" s="1" t="s">
        <v>517</v>
      </c>
    </row>
    <row r="669" spans="1:4" s="2" customFormat="1" ht="22.8">
      <c r="A669" s="1">
        <v>66</v>
      </c>
      <c r="B669" s="1" t="s">
        <v>625</v>
      </c>
      <c r="D669" s="1" t="s">
        <v>1200</v>
      </c>
    </row>
    <row r="670" spans="1:4" s="2" customFormat="1">
      <c r="A670" s="1">
        <v>69</v>
      </c>
      <c r="B670" s="1" t="s">
        <v>2</v>
      </c>
      <c r="D670" s="1" t="s">
        <v>1198</v>
      </c>
    </row>
    <row r="671" spans="1:4" s="2" customFormat="1">
      <c r="A671" s="1">
        <v>69</v>
      </c>
      <c r="B671" s="1" t="s">
        <v>626</v>
      </c>
      <c r="D671" s="1" t="s">
        <v>1139</v>
      </c>
    </row>
    <row r="672" spans="1:4" s="2" customFormat="1" ht="22.8">
      <c r="A672" s="1">
        <v>69</v>
      </c>
      <c r="B672" s="1" t="s">
        <v>627</v>
      </c>
      <c r="D672" s="1" t="s">
        <v>1196</v>
      </c>
    </row>
    <row r="673" spans="1:4" s="2" customFormat="1">
      <c r="A673" s="1">
        <v>69</v>
      </c>
      <c r="B673" s="1" t="s">
        <v>628</v>
      </c>
      <c r="D673" s="1" t="s">
        <v>1194</v>
      </c>
    </row>
    <row r="674" spans="1:4" s="2" customFormat="1" ht="22.8">
      <c r="A674" s="1">
        <v>69</v>
      </c>
      <c r="B674" s="1" t="s">
        <v>629</v>
      </c>
      <c r="D674" s="1" t="s">
        <v>577</v>
      </c>
    </row>
    <row r="675" spans="1:4" s="2" customFormat="1">
      <c r="A675" s="1">
        <v>69</v>
      </c>
      <c r="B675" s="1" t="s">
        <v>630</v>
      </c>
      <c r="D675" s="1" t="s">
        <v>507</v>
      </c>
    </row>
    <row r="676" spans="1:4" s="2" customFormat="1" ht="22.8">
      <c r="A676" s="1">
        <v>69</v>
      </c>
      <c r="B676" s="1" t="s">
        <v>631</v>
      </c>
      <c r="D676" s="1" t="s">
        <v>1100</v>
      </c>
    </row>
    <row r="677" spans="1:4" s="2" customFormat="1" ht="22.8">
      <c r="A677" s="1">
        <v>69</v>
      </c>
      <c r="B677" s="1" t="s">
        <v>632</v>
      </c>
      <c r="D677" s="1" t="s">
        <v>580</v>
      </c>
    </row>
    <row r="678" spans="1:4" s="2" customFormat="1">
      <c r="A678" s="1">
        <v>69</v>
      </c>
      <c r="B678" s="1" t="s">
        <v>633</v>
      </c>
      <c r="D678" s="1" t="s">
        <v>523</v>
      </c>
    </row>
    <row r="679" spans="1:4" s="2" customFormat="1" ht="22.8">
      <c r="A679" s="1">
        <v>69</v>
      </c>
      <c r="B679" s="1" t="s">
        <v>634</v>
      </c>
      <c r="D679" s="1" t="s">
        <v>1193</v>
      </c>
    </row>
    <row r="680" spans="1:4" s="2" customFormat="1">
      <c r="A680" s="1">
        <v>69</v>
      </c>
      <c r="B680" s="1" t="s">
        <v>635</v>
      </c>
      <c r="D680" s="1" t="s">
        <v>1291</v>
      </c>
    </row>
    <row r="681" spans="1:4" s="2" customFormat="1" ht="22.8">
      <c r="A681" s="1">
        <v>69</v>
      </c>
      <c r="B681" s="1" t="s">
        <v>636</v>
      </c>
      <c r="D681" s="1" t="s">
        <v>582</v>
      </c>
    </row>
    <row r="682" spans="1:4" s="2" customFormat="1">
      <c r="A682" s="1">
        <v>69</v>
      </c>
      <c r="B682" s="1" t="s">
        <v>637</v>
      </c>
      <c r="D682" s="1" t="s">
        <v>1192</v>
      </c>
    </row>
    <row r="683" spans="1:4" s="2" customFormat="1">
      <c r="A683" s="1">
        <v>69</v>
      </c>
      <c r="B683" s="1" t="s">
        <v>638</v>
      </c>
      <c r="D683" s="1" t="s">
        <v>1137</v>
      </c>
    </row>
    <row r="684" spans="1:4" s="2" customFormat="1">
      <c r="A684" s="1">
        <v>70</v>
      </c>
      <c r="B684" s="1" t="s">
        <v>2</v>
      </c>
      <c r="D684" s="1" t="s">
        <v>524</v>
      </c>
    </row>
    <row r="685" spans="1:4" s="2" customFormat="1">
      <c r="A685" s="1">
        <v>70</v>
      </c>
      <c r="B685" s="1" t="s">
        <v>639</v>
      </c>
      <c r="D685" s="1" t="s">
        <v>525</v>
      </c>
    </row>
    <row r="686" spans="1:4" s="2" customFormat="1" ht="22.8">
      <c r="A686" s="1">
        <v>70</v>
      </c>
      <c r="B686" s="1" t="s">
        <v>640</v>
      </c>
      <c r="D686" s="1" t="s">
        <v>1253</v>
      </c>
    </row>
    <row r="687" spans="1:4" s="2" customFormat="1" ht="22.8">
      <c r="A687" s="1">
        <v>70</v>
      </c>
      <c r="B687" s="1" t="s">
        <v>641</v>
      </c>
      <c r="D687" s="1" t="s">
        <v>1190</v>
      </c>
    </row>
    <row r="688" spans="1:4" s="2" customFormat="1">
      <c r="A688" s="1">
        <v>70</v>
      </c>
      <c r="B688" s="1" t="s">
        <v>642</v>
      </c>
      <c r="D688" s="1" t="s">
        <v>1123</v>
      </c>
    </row>
    <row r="689" spans="1:4" s="2" customFormat="1">
      <c r="A689" s="1">
        <v>70</v>
      </c>
      <c r="B689" s="1" t="s">
        <v>643</v>
      </c>
      <c r="D689" s="1" t="s">
        <v>1099</v>
      </c>
    </row>
    <row r="690" spans="1:4" s="2" customFormat="1">
      <c r="A690" s="1">
        <v>70</v>
      </c>
      <c r="B690" s="1" t="s">
        <v>644</v>
      </c>
      <c r="D690" s="1" t="s">
        <v>1120</v>
      </c>
    </row>
    <row r="691" spans="1:4" s="2" customFormat="1">
      <c r="A691" s="1">
        <v>70</v>
      </c>
      <c r="B691" s="1" t="s">
        <v>645</v>
      </c>
      <c r="D691" s="1" t="s">
        <v>439</v>
      </c>
    </row>
    <row r="692" spans="1:4" s="2" customFormat="1">
      <c r="A692" s="1">
        <v>70</v>
      </c>
      <c r="B692" s="1" t="s">
        <v>646</v>
      </c>
      <c r="D692" s="1" t="s">
        <v>1195</v>
      </c>
    </row>
    <row r="693" spans="1:4" s="2" customFormat="1">
      <c r="A693" s="1">
        <v>70</v>
      </c>
      <c r="B693" s="1" t="s">
        <v>647</v>
      </c>
      <c r="D693" s="1" t="s">
        <v>1189</v>
      </c>
    </row>
    <row r="694" spans="1:4" s="2" customFormat="1">
      <c r="A694" s="1">
        <v>70</v>
      </c>
      <c r="B694" s="1" t="s">
        <v>648</v>
      </c>
      <c r="D694" s="1" t="s">
        <v>583</v>
      </c>
    </row>
    <row r="695" spans="1:4" s="2" customFormat="1">
      <c r="A695" s="1">
        <v>70</v>
      </c>
      <c r="B695" s="1" t="s">
        <v>649</v>
      </c>
      <c r="D695" s="1" t="s">
        <v>1133</v>
      </c>
    </row>
    <row r="696" spans="1:4" s="2" customFormat="1">
      <c r="A696" s="1">
        <v>70</v>
      </c>
      <c r="B696" s="1" t="s">
        <v>650</v>
      </c>
      <c r="D696" s="1" t="s">
        <v>529</v>
      </c>
    </row>
    <row r="697" spans="1:4" s="2" customFormat="1">
      <c r="A697" s="1">
        <v>70</v>
      </c>
      <c r="B697" s="1" t="s">
        <v>651</v>
      </c>
      <c r="D697" s="1" t="s">
        <v>1302</v>
      </c>
    </row>
    <row r="698" spans="1:4" s="2" customFormat="1" ht="22.8">
      <c r="A698" s="1">
        <v>71</v>
      </c>
      <c r="B698" s="1" t="s">
        <v>2</v>
      </c>
      <c r="D698" s="1" t="s">
        <v>486</v>
      </c>
    </row>
    <row r="699" spans="1:4" s="2" customFormat="1" ht="45.6">
      <c r="A699" s="1">
        <v>71</v>
      </c>
      <c r="B699" s="1" t="s">
        <v>652</v>
      </c>
      <c r="D699" s="1" t="s">
        <v>1301</v>
      </c>
    </row>
    <row r="700" spans="1:4" s="2" customFormat="1" ht="34.200000000000003">
      <c r="A700" s="1">
        <v>71</v>
      </c>
      <c r="B700" s="1" t="s">
        <v>653</v>
      </c>
      <c r="D700" s="1" t="s">
        <v>561</v>
      </c>
    </row>
    <row r="701" spans="1:4" s="2" customFormat="1" ht="34.200000000000003">
      <c r="A701" s="1">
        <v>71</v>
      </c>
      <c r="B701" s="1" t="s">
        <v>654</v>
      </c>
      <c r="D701" s="1" t="s">
        <v>1188</v>
      </c>
    </row>
    <row r="702" spans="1:4" s="2" customFormat="1" ht="34.200000000000003">
      <c r="A702" s="1">
        <v>71</v>
      </c>
      <c r="B702" s="1" t="s">
        <v>655</v>
      </c>
      <c r="D702" s="1" t="s">
        <v>1266</v>
      </c>
    </row>
    <row r="703" spans="1:4" s="2" customFormat="1">
      <c r="A703" s="1">
        <v>72</v>
      </c>
      <c r="B703" s="1" t="s">
        <v>2</v>
      </c>
      <c r="D703" s="1" t="s">
        <v>447</v>
      </c>
    </row>
    <row r="704" spans="1:4" s="2" customFormat="1">
      <c r="A704" s="1">
        <v>72</v>
      </c>
      <c r="B704" s="1" t="s">
        <v>656</v>
      </c>
      <c r="D704" s="1" t="s">
        <v>1132</v>
      </c>
    </row>
    <row r="705" spans="1:4" s="2" customFormat="1" ht="22.8">
      <c r="A705" s="1">
        <v>72</v>
      </c>
      <c r="B705" s="1" t="s">
        <v>657</v>
      </c>
      <c r="D705" s="1" t="s">
        <v>1186</v>
      </c>
    </row>
    <row r="706" spans="1:4" s="2" customFormat="1" ht="22.8">
      <c r="A706" s="1">
        <v>72</v>
      </c>
      <c r="B706" s="1" t="s">
        <v>658</v>
      </c>
      <c r="D706" s="1" t="s">
        <v>448</v>
      </c>
    </row>
    <row r="707" spans="1:4" s="2" customFormat="1">
      <c r="A707" s="1">
        <v>73</v>
      </c>
      <c r="B707" s="1" t="s">
        <v>2</v>
      </c>
      <c r="D707" s="1" t="s">
        <v>1300</v>
      </c>
    </row>
    <row r="708" spans="1:4" s="2" customFormat="1" ht="45.6">
      <c r="A708" s="1">
        <v>73</v>
      </c>
      <c r="B708" s="1" t="s">
        <v>659</v>
      </c>
      <c r="D708" s="1" t="s">
        <v>530</v>
      </c>
    </row>
    <row r="709" spans="1:4" s="2" customFormat="1">
      <c r="A709" s="1">
        <v>74</v>
      </c>
      <c r="B709" s="1" t="s">
        <v>2</v>
      </c>
      <c r="D709" s="1" t="s">
        <v>513</v>
      </c>
    </row>
    <row r="710" spans="1:4" s="2" customFormat="1">
      <c r="A710" s="1">
        <v>74</v>
      </c>
      <c r="B710" s="1" t="s">
        <v>660</v>
      </c>
      <c r="D710" s="1" t="s">
        <v>1187</v>
      </c>
    </row>
    <row r="711" spans="1:4" s="2" customFormat="1">
      <c r="A711" s="1">
        <v>75</v>
      </c>
      <c r="B711" s="1" t="s">
        <v>2</v>
      </c>
      <c r="D711" s="1" t="s">
        <v>1254</v>
      </c>
    </row>
    <row r="712" spans="1:4" s="2" customFormat="1">
      <c r="A712" s="1">
        <v>75</v>
      </c>
      <c r="B712" s="1" t="s">
        <v>661</v>
      </c>
      <c r="D712" s="1" t="s">
        <v>1136</v>
      </c>
    </row>
    <row r="713" spans="1:4" s="2" customFormat="1" ht="22.8">
      <c r="A713" s="1">
        <v>78</v>
      </c>
      <c r="B713" s="1" t="s">
        <v>2</v>
      </c>
      <c r="D713" s="1" t="s">
        <v>533</v>
      </c>
    </row>
    <row r="714" spans="1:4" s="2" customFormat="1" ht="22.8">
      <c r="A714" s="1">
        <v>78</v>
      </c>
      <c r="B714" s="1" t="s">
        <v>662</v>
      </c>
      <c r="D714" s="1" t="s">
        <v>450</v>
      </c>
    </row>
    <row r="715" spans="1:4" s="2" customFormat="1" ht="22.8">
      <c r="A715" s="1">
        <v>78</v>
      </c>
      <c r="B715" s="1" t="s">
        <v>663</v>
      </c>
      <c r="D715" s="1" t="s">
        <v>1299</v>
      </c>
    </row>
    <row r="716" spans="1:4" s="2" customFormat="1" ht="22.8">
      <c r="A716" s="1">
        <v>80</v>
      </c>
      <c r="B716" s="1" t="s">
        <v>2</v>
      </c>
      <c r="D716" s="1" t="s">
        <v>535</v>
      </c>
    </row>
    <row r="717" spans="1:4" s="2" customFormat="1" ht="22.8">
      <c r="A717" s="1">
        <v>80</v>
      </c>
      <c r="B717" s="1" t="s">
        <v>664</v>
      </c>
      <c r="D717" s="1" t="s">
        <v>1296</v>
      </c>
    </row>
    <row r="718" spans="1:4" s="2" customFormat="1" ht="22.8">
      <c r="A718" s="1">
        <v>80</v>
      </c>
      <c r="B718" s="1" t="s">
        <v>665</v>
      </c>
      <c r="D718" s="1" t="s">
        <v>1185</v>
      </c>
    </row>
    <row r="719" spans="1:4" s="2" customFormat="1" ht="22.8">
      <c r="A719" s="1">
        <v>80</v>
      </c>
      <c r="B719" s="1" t="s">
        <v>666</v>
      </c>
      <c r="D719" s="1" t="s">
        <v>1298</v>
      </c>
    </row>
    <row r="720" spans="1:4" s="2" customFormat="1" ht="22.8">
      <c r="A720" s="1">
        <v>80</v>
      </c>
      <c r="B720" s="1" t="s">
        <v>667</v>
      </c>
      <c r="D720" s="1" t="s">
        <v>1094</v>
      </c>
    </row>
    <row r="721" spans="1:4" s="2" customFormat="1" ht="34.200000000000003">
      <c r="A721" s="1">
        <v>80</v>
      </c>
      <c r="B721" s="1" t="s">
        <v>668</v>
      </c>
      <c r="D721" s="1" t="s">
        <v>485</v>
      </c>
    </row>
    <row r="722" spans="1:4" s="2" customFormat="1" ht="22.8">
      <c r="A722" s="1">
        <v>80</v>
      </c>
      <c r="B722" s="1" t="s">
        <v>669</v>
      </c>
      <c r="D722" s="1" t="s">
        <v>451</v>
      </c>
    </row>
    <row r="723" spans="1:4" s="2" customFormat="1" ht="22.8">
      <c r="A723" s="1">
        <v>80</v>
      </c>
      <c r="B723" s="1" t="s">
        <v>670</v>
      </c>
      <c r="D723" s="1" t="s">
        <v>1184</v>
      </c>
    </row>
    <row r="724" spans="1:4" s="2" customFormat="1">
      <c r="A724" s="1">
        <v>80</v>
      </c>
      <c r="B724" s="1" t="s">
        <v>671</v>
      </c>
      <c r="D724" s="1" t="s">
        <v>1134</v>
      </c>
    </row>
    <row r="725" spans="1:4" s="2" customFormat="1" ht="34.200000000000003">
      <c r="A725" s="1">
        <v>80</v>
      </c>
      <c r="B725" s="1" t="s">
        <v>672</v>
      </c>
      <c r="D725" s="1" t="s">
        <v>442</v>
      </c>
    </row>
    <row r="726" spans="1:4" s="2" customFormat="1" ht="22.8">
      <c r="A726" s="1">
        <v>80</v>
      </c>
      <c r="B726" s="1" t="s">
        <v>673</v>
      </c>
      <c r="D726" s="1" t="s">
        <v>452</v>
      </c>
    </row>
    <row r="727" spans="1:4" s="2" customFormat="1" ht="22.8">
      <c r="A727" s="1">
        <v>80</v>
      </c>
      <c r="B727" s="1" t="s">
        <v>674</v>
      </c>
      <c r="D727" s="1" t="s">
        <v>540</v>
      </c>
    </row>
    <row r="728" spans="1:4" s="2" customFormat="1" ht="45.6">
      <c r="A728" s="1">
        <v>80</v>
      </c>
      <c r="B728" s="1" t="s">
        <v>675</v>
      </c>
      <c r="D728" s="1" t="s">
        <v>543</v>
      </c>
    </row>
    <row r="729" spans="1:4" s="2" customFormat="1" ht="22.8">
      <c r="A729" s="1">
        <v>81</v>
      </c>
      <c r="B729" s="1" t="s">
        <v>2</v>
      </c>
      <c r="D729" s="1" t="s">
        <v>134</v>
      </c>
    </row>
    <row r="730" spans="1:4" s="2" customFormat="1" ht="22.8">
      <c r="A730" s="1">
        <v>81</v>
      </c>
      <c r="B730" s="1" t="s">
        <v>676</v>
      </c>
      <c r="D730" s="1" t="s">
        <v>453</v>
      </c>
    </row>
    <row r="731" spans="1:4" s="2" customFormat="1" ht="34.200000000000003">
      <c r="A731" s="1">
        <v>81</v>
      </c>
      <c r="B731" s="1" t="s">
        <v>677</v>
      </c>
      <c r="D731" s="1" t="s">
        <v>1079</v>
      </c>
    </row>
    <row r="732" spans="1:4" s="2" customFormat="1" ht="45.6">
      <c r="A732" s="1">
        <v>81</v>
      </c>
      <c r="B732" s="1" t="s">
        <v>678</v>
      </c>
      <c r="D732" s="1" t="s">
        <v>440</v>
      </c>
    </row>
    <row r="733" spans="1:4" s="2" customFormat="1" ht="57">
      <c r="A733" s="1">
        <v>81</v>
      </c>
      <c r="B733" s="1" t="s">
        <v>679</v>
      </c>
      <c r="D733" s="1" t="s">
        <v>380</v>
      </c>
    </row>
    <row r="734" spans="1:4" s="2" customFormat="1" ht="68.400000000000006">
      <c r="A734" s="1">
        <v>81</v>
      </c>
      <c r="B734" s="1" t="s">
        <v>680</v>
      </c>
      <c r="D734" s="1" t="s">
        <v>502</v>
      </c>
    </row>
    <row r="735" spans="1:4" s="2" customFormat="1" ht="22.8">
      <c r="A735" s="1">
        <v>81</v>
      </c>
      <c r="B735" s="1" t="s">
        <v>681</v>
      </c>
      <c r="D735" s="1" t="s">
        <v>547</v>
      </c>
    </row>
    <row r="736" spans="1:4" s="2" customFormat="1" ht="34.200000000000003">
      <c r="A736" s="1">
        <v>81</v>
      </c>
      <c r="B736" s="1" t="s">
        <v>682</v>
      </c>
      <c r="D736" s="1" t="s">
        <v>388</v>
      </c>
    </row>
    <row r="737" spans="1:4" s="2" customFormat="1">
      <c r="A737" s="1">
        <v>83</v>
      </c>
      <c r="B737" s="1" t="s">
        <v>2</v>
      </c>
      <c r="D737" s="1" t="s">
        <v>1078</v>
      </c>
    </row>
    <row r="738" spans="1:4" s="2" customFormat="1" ht="34.200000000000003">
      <c r="A738" s="1">
        <v>83</v>
      </c>
      <c r="B738" s="1" t="s">
        <v>683</v>
      </c>
      <c r="D738" s="1" t="s">
        <v>135</v>
      </c>
    </row>
    <row r="739" spans="1:4" s="2" customFormat="1" ht="22.8">
      <c r="A739" s="1">
        <v>83</v>
      </c>
      <c r="B739" s="1" t="s">
        <v>684</v>
      </c>
      <c r="D739" s="1" t="s">
        <v>395</v>
      </c>
    </row>
    <row r="740" spans="1:4" s="2" customFormat="1" ht="22.8">
      <c r="A740" s="1">
        <v>83</v>
      </c>
      <c r="B740" s="1" t="s">
        <v>685</v>
      </c>
      <c r="D740" s="1" t="s">
        <v>1075</v>
      </c>
    </row>
    <row r="741" spans="1:4" s="2" customFormat="1" ht="22.8">
      <c r="A741" s="1">
        <v>83</v>
      </c>
      <c r="B741" s="1" t="s">
        <v>686</v>
      </c>
      <c r="D741" s="1" t="s">
        <v>1074</v>
      </c>
    </row>
    <row r="742" spans="1:4" s="2" customFormat="1" ht="45.6">
      <c r="A742" s="1">
        <v>83</v>
      </c>
      <c r="B742" s="1" t="s">
        <v>687</v>
      </c>
      <c r="D742" s="1" t="s">
        <v>552</v>
      </c>
    </row>
    <row r="743" spans="1:4" s="2" customFormat="1">
      <c r="A743" s="1">
        <v>90</v>
      </c>
      <c r="B743" s="1" t="s">
        <v>2</v>
      </c>
      <c r="D743" s="1" t="s">
        <v>396</v>
      </c>
    </row>
    <row r="744" spans="1:4" s="2" customFormat="1" ht="22.8">
      <c r="A744" s="1">
        <v>90</v>
      </c>
      <c r="B744" s="1" t="s">
        <v>688</v>
      </c>
      <c r="D744" s="1" t="s">
        <v>553</v>
      </c>
    </row>
    <row r="745" spans="1:4" s="2" customFormat="1">
      <c r="A745" s="1">
        <v>90</v>
      </c>
      <c r="B745" s="1" t="s">
        <v>689</v>
      </c>
      <c r="D745" s="1" t="s">
        <v>1071</v>
      </c>
    </row>
    <row r="746" spans="1:4" s="2" customFormat="1" ht="22.8">
      <c r="A746" s="1">
        <v>90</v>
      </c>
      <c r="B746" s="1" t="s">
        <v>690</v>
      </c>
      <c r="D746" s="1" t="s">
        <v>484</v>
      </c>
    </row>
    <row r="747" spans="1:4" s="2" customFormat="1">
      <c r="A747" s="1">
        <v>90</v>
      </c>
      <c r="B747" s="1" t="s">
        <v>691</v>
      </c>
      <c r="D747" s="1" t="s">
        <v>1073</v>
      </c>
    </row>
    <row r="748" spans="1:4" s="2" customFormat="1" ht="22.8">
      <c r="A748" s="1">
        <v>90</v>
      </c>
      <c r="B748" s="1" t="s">
        <v>692</v>
      </c>
      <c r="D748" s="1" t="s">
        <v>136</v>
      </c>
    </row>
    <row r="749" spans="1:4" s="2" customFormat="1" ht="45.6">
      <c r="A749" s="1">
        <v>90</v>
      </c>
      <c r="B749" s="1" t="s">
        <v>693</v>
      </c>
      <c r="D749" s="1" t="s">
        <v>556</v>
      </c>
    </row>
    <row r="750" spans="1:4" s="2" customFormat="1">
      <c r="A750" s="1">
        <v>93</v>
      </c>
      <c r="B750" s="1" t="s">
        <v>2</v>
      </c>
      <c r="D750" s="1" t="s">
        <v>438</v>
      </c>
    </row>
    <row r="751" spans="1:4" s="2" customFormat="1" ht="45.6">
      <c r="A751" s="1">
        <v>93</v>
      </c>
      <c r="B751" s="1" t="s">
        <v>694</v>
      </c>
      <c r="D751" s="1" t="s">
        <v>559</v>
      </c>
    </row>
    <row r="752" spans="1:4" s="2" customFormat="1">
      <c r="A752" s="1">
        <v>95</v>
      </c>
      <c r="B752" s="1" t="s">
        <v>2</v>
      </c>
      <c r="D752" s="1" t="s">
        <v>410</v>
      </c>
    </row>
    <row r="753" spans="1:4" s="2" customFormat="1">
      <c r="A753" s="1">
        <v>95</v>
      </c>
      <c r="B753" s="1" t="s">
        <v>695</v>
      </c>
      <c r="D753" s="1" t="s">
        <v>566</v>
      </c>
    </row>
    <row r="754" spans="1:4" s="2" customFormat="1" ht="22.8">
      <c r="A754" s="1">
        <v>95</v>
      </c>
      <c r="B754" s="1" t="s">
        <v>696</v>
      </c>
      <c r="D754" s="1" t="s">
        <v>1072</v>
      </c>
    </row>
    <row r="755" spans="1:4" s="2" customFormat="1" ht="22.8">
      <c r="A755" s="1">
        <v>95</v>
      </c>
      <c r="B755" s="1" t="s">
        <v>697</v>
      </c>
      <c r="D755" s="1" t="s">
        <v>413</v>
      </c>
    </row>
    <row r="756" spans="1:4" s="2" customFormat="1">
      <c r="A756" s="1">
        <v>97</v>
      </c>
      <c r="B756" s="1" t="s">
        <v>2</v>
      </c>
      <c r="D756" s="1" t="s">
        <v>1070</v>
      </c>
    </row>
    <row r="757" spans="1:4" s="2" customFormat="1">
      <c r="A757" s="1">
        <v>97</v>
      </c>
      <c r="B757" s="1" t="s">
        <v>698</v>
      </c>
      <c r="D757" s="1" t="s">
        <v>506</v>
      </c>
    </row>
    <row r="758" spans="1:4" s="2" customFormat="1" ht="22.8">
      <c r="A758" s="1">
        <v>97</v>
      </c>
      <c r="B758" s="1" t="s">
        <v>699</v>
      </c>
      <c r="D758" s="1" t="s">
        <v>456</v>
      </c>
    </row>
    <row r="759" spans="1:4" s="2" customFormat="1">
      <c r="A759" s="1">
        <v>97</v>
      </c>
      <c r="B759" s="1" t="s">
        <v>700</v>
      </c>
      <c r="D759" s="1" t="s">
        <v>1068</v>
      </c>
    </row>
    <row r="760" spans="1:4" s="2" customFormat="1" ht="22.8">
      <c r="A760" s="1">
        <v>97</v>
      </c>
      <c r="B760" s="1" t="s">
        <v>701</v>
      </c>
      <c r="D760" s="1" t="s">
        <v>458</v>
      </c>
    </row>
    <row r="761" spans="1:4" s="2" customFormat="1" ht="22.8">
      <c r="A761" s="1">
        <v>97</v>
      </c>
      <c r="B761" s="1" t="s">
        <v>702</v>
      </c>
      <c r="D761" s="1" t="s">
        <v>416</v>
      </c>
    </row>
    <row r="762" spans="1:4" s="2" customFormat="1" ht="22.8">
      <c r="A762" s="1">
        <v>98</v>
      </c>
      <c r="B762" s="1" t="s">
        <v>2</v>
      </c>
      <c r="D762" s="1" t="s">
        <v>482</v>
      </c>
    </row>
    <row r="763" spans="1:4" s="2" customFormat="1">
      <c r="A763" s="1">
        <v>98</v>
      </c>
      <c r="B763" s="1" t="s">
        <v>703</v>
      </c>
      <c r="D763" s="1" t="s">
        <v>2606</v>
      </c>
    </row>
    <row r="764" spans="1:4" s="2" customFormat="1">
      <c r="A764" s="1">
        <v>98</v>
      </c>
      <c r="B764" s="1" t="s">
        <v>704</v>
      </c>
      <c r="D764" s="1" t="s">
        <v>2653</v>
      </c>
    </row>
    <row r="765" spans="1:4" s="2" customFormat="1" ht="22.8">
      <c r="A765" s="1">
        <v>98</v>
      </c>
      <c r="B765" s="1" t="s">
        <v>705</v>
      </c>
      <c r="D765" s="1" t="s">
        <v>2624</v>
      </c>
    </row>
    <row r="766" spans="1:4" s="2" customFormat="1" ht="34.200000000000003">
      <c r="A766" s="1">
        <v>98</v>
      </c>
      <c r="B766" s="1" t="s">
        <v>706</v>
      </c>
      <c r="D766" s="1" t="s">
        <v>137</v>
      </c>
    </row>
    <row r="767" spans="1:4" s="2" customFormat="1">
      <c r="A767" s="1">
        <v>99</v>
      </c>
      <c r="B767" s="1" t="s">
        <v>2</v>
      </c>
      <c r="D767" s="1" t="s">
        <v>504</v>
      </c>
    </row>
    <row r="768" spans="1:4" s="2" customFormat="1" ht="22.8">
      <c r="A768" s="1">
        <v>99</v>
      </c>
      <c r="B768" s="1" t="s">
        <v>707</v>
      </c>
      <c r="D768" s="1" t="s">
        <v>1065</v>
      </c>
    </row>
    <row r="769" spans="1:4" s="2" customFormat="1" ht="45.6">
      <c r="A769" s="1">
        <v>99</v>
      </c>
      <c r="B769" s="1" t="s">
        <v>708</v>
      </c>
      <c r="D769" s="1" t="s">
        <v>478</v>
      </c>
    </row>
    <row r="770" spans="1:4" s="2" customFormat="1" ht="45.6">
      <c r="A770" s="1">
        <v>99</v>
      </c>
      <c r="B770" s="1" t="s">
        <v>709</v>
      </c>
      <c r="D770" s="1" t="s">
        <v>138</v>
      </c>
    </row>
    <row r="771" spans="1:4" s="2" customFormat="1" ht="22.8">
      <c r="A771" s="1">
        <v>99</v>
      </c>
      <c r="B771" s="1" t="s">
        <v>710</v>
      </c>
      <c r="D771" s="1" t="s">
        <v>1064</v>
      </c>
    </row>
    <row r="772" spans="1:4" s="2" customFormat="1">
      <c r="A772" s="1">
        <v>100</v>
      </c>
      <c r="B772" s="1" t="s">
        <v>2</v>
      </c>
      <c r="D772" s="1" t="s">
        <v>1063</v>
      </c>
    </row>
    <row r="773" spans="1:4" s="2" customFormat="1" ht="22.8">
      <c r="A773" s="1">
        <v>100</v>
      </c>
      <c r="B773" s="1" t="s">
        <v>711</v>
      </c>
      <c r="D773" s="1" t="s">
        <v>401</v>
      </c>
    </row>
    <row r="774" spans="1:4" s="2" customFormat="1" ht="22.8">
      <c r="A774" s="1">
        <v>100</v>
      </c>
      <c r="B774" s="1" t="s">
        <v>712</v>
      </c>
      <c r="D774" s="1" t="s">
        <v>498</v>
      </c>
    </row>
    <row r="775" spans="1:4" s="2" customFormat="1">
      <c r="A775" s="1">
        <v>100</v>
      </c>
      <c r="B775" s="1" t="s">
        <v>713</v>
      </c>
      <c r="D775" s="1" t="s">
        <v>1062</v>
      </c>
    </row>
    <row r="776" spans="1:4" s="2" customFormat="1" ht="22.8">
      <c r="A776" s="1">
        <v>107</v>
      </c>
      <c r="B776" s="1" t="s">
        <v>2</v>
      </c>
      <c r="D776" s="1" t="s">
        <v>475</v>
      </c>
    </row>
    <row r="777" spans="1:4" s="2" customFormat="1" ht="22.8">
      <c r="A777" s="1">
        <v>107</v>
      </c>
      <c r="B777" s="1" t="s">
        <v>714</v>
      </c>
      <c r="D777" s="1" t="s">
        <v>476</v>
      </c>
    </row>
    <row r="778" spans="1:4" s="2" customFormat="1" ht="45.6">
      <c r="A778" s="1">
        <v>107</v>
      </c>
      <c r="B778" s="1" t="s">
        <v>715</v>
      </c>
      <c r="D778" s="1" t="s">
        <v>139</v>
      </c>
    </row>
    <row r="779" spans="1:4" s="2" customFormat="1" ht="22.8">
      <c r="A779" s="1">
        <v>107</v>
      </c>
      <c r="B779" s="1" t="s">
        <v>716</v>
      </c>
      <c r="D779" s="1" t="s">
        <v>1061</v>
      </c>
    </row>
    <row r="780" spans="1:4" s="2" customFormat="1" ht="22.8">
      <c r="A780" s="1">
        <v>107</v>
      </c>
      <c r="B780" s="1" t="s">
        <v>717</v>
      </c>
      <c r="D780" s="1" t="s">
        <v>499</v>
      </c>
    </row>
    <row r="781" spans="1:4" s="2" customFormat="1">
      <c r="A781" s="1">
        <v>108</v>
      </c>
      <c r="B781" s="1" t="s">
        <v>2</v>
      </c>
      <c r="D781" s="1" t="s">
        <v>1060</v>
      </c>
    </row>
    <row r="782" spans="1:4" s="2" customFormat="1" ht="22.8">
      <c r="A782" s="1">
        <v>108</v>
      </c>
      <c r="B782" s="1" t="s">
        <v>718</v>
      </c>
      <c r="D782" s="1" t="s">
        <v>474</v>
      </c>
    </row>
    <row r="783" spans="1:4" s="2" customFormat="1">
      <c r="A783" s="1">
        <v>120</v>
      </c>
      <c r="B783" s="1" t="s">
        <v>2</v>
      </c>
      <c r="D783" s="1" t="s">
        <v>1058</v>
      </c>
    </row>
    <row r="784" spans="1:4" s="2" customFormat="1" ht="22.8">
      <c r="A784" s="1">
        <v>120</v>
      </c>
      <c r="B784" s="1" t="s">
        <v>719</v>
      </c>
      <c r="D784" s="1" t="s">
        <v>1057</v>
      </c>
    </row>
    <row r="785" spans="1:4" s="2" customFormat="1" ht="22.8">
      <c r="A785" s="1">
        <v>120</v>
      </c>
      <c r="B785" s="1" t="s">
        <v>720</v>
      </c>
      <c r="D785" s="1" t="s">
        <v>444</v>
      </c>
    </row>
    <row r="786" spans="1:4" s="2" customFormat="1" ht="34.200000000000003">
      <c r="A786" s="1">
        <v>120</v>
      </c>
      <c r="B786" s="1" t="s">
        <v>721</v>
      </c>
      <c r="D786" s="1" t="s">
        <v>1059</v>
      </c>
    </row>
    <row r="787" spans="1:4" s="2" customFormat="1" ht="22.8">
      <c r="A787" s="1">
        <v>120</v>
      </c>
      <c r="B787" s="1" t="s">
        <v>722</v>
      </c>
      <c r="D787" s="1" t="s">
        <v>477</v>
      </c>
    </row>
    <row r="788" spans="1:4" s="2" customFormat="1" ht="34.200000000000003">
      <c r="A788" s="1">
        <v>120</v>
      </c>
      <c r="B788" s="1" t="s">
        <v>723</v>
      </c>
      <c r="D788" s="1" t="s">
        <v>473</v>
      </c>
    </row>
    <row r="789" spans="1:4" s="2" customFormat="1" ht="22.8">
      <c r="A789" s="1">
        <v>120</v>
      </c>
      <c r="B789" s="1" t="s">
        <v>724</v>
      </c>
      <c r="D789" s="1" t="s">
        <v>429</v>
      </c>
    </row>
    <row r="790" spans="1:4" s="2" customFormat="1" ht="22.8">
      <c r="A790" s="1">
        <v>120</v>
      </c>
      <c r="B790" s="1" t="s">
        <v>725</v>
      </c>
      <c r="D790" s="1" t="s">
        <v>472</v>
      </c>
    </row>
    <row r="791" spans="1:4" s="2" customFormat="1" ht="34.200000000000003">
      <c r="A791" s="1">
        <v>120</v>
      </c>
      <c r="B791" s="1" t="s">
        <v>726</v>
      </c>
      <c r="D791" s="1" t="s">
        <v>1056</v>
      </c>
    </row>
    <row r="792" spans="1:4" s="2" customFormat="1">
      <c r="A792" s="1">
        <v>120</v>
      </c>
      <c r="B792" s="1" t="s">
        <v>727</v>
      </c>
      <c r="D792" s="1" t="s">
        <v>471</v>
      </c>
    </row>
    <row r="793" spans="1:4" s="2" customFormat="1">
      <c r="A793" s="1">
        <v>122</v>
      </c>
      <c r="B793" s="1" t="s">
        <v>2</v>
      </c>
      <c r="D793" s="1" t="s">
        <v>1053</v>
      </c>
    </row>
    <row r="794" spans="1:4" s="2" customFormat="1">
      <c r="A794" s="1">
        <v>122</v>
      </c>
      <c r="B794" s="1" t="s">
        <v>728</v>
      </c>
      <c r="D794" s="1" t="s">
        <v>428</v>
      </c>
    </row>
    <row r="795" spans="1:4" s="2" customFormat="1">
      <c r="A795" s="1">
        <v>122</v>
      </c>
      <c r="B795" s="1" t="s">
        <v>729</v>
      </c>
      <c r="D795" s="1" t="s">
        <v>1051</v>
      </c>
    </row>
    <row r="796" spans="1:4" s="2" customFormat="1" ht="34.200000000000003">
      <c r="A796" s="1">
        <v>122</v>
      </c>
      <c r="B796" s="1" t="s">
        <v>730</v>
      </c>
      <c r="D796" s="1" t="s">
        <v>470</v>
      </c>
    </row>
    <row r="797" spans="1:4" s="2" customFormat="1" ht="45.6">
      <c r="A797" s="1">
        <v>122</v>
      </c>
      <c r="B797" s="1" t="s">
        <v>731</v>
      </c>
      <c r="D797" s="1" t="s">
        <v>1055</v>
      </c>
    </row>
    <row r="798" spans="1:4" s="2" customFormat="1" ht="22.8">
      <c r="A798" s="1">
        <v>122</v>
      </c>
      <c r="B798" s="1" t="s">
        <v>732</v>
      </c>
      <c r="D798" s="1" t="s">
        <v>480</v>
      </c>
    </row>
    <row r="799" spans="1:4" s="2" customFormat="1" ht="22.8">
      <c r="A799" s="1">
        <v>122</v>
      </c>
      <c r="B799" s="1" t="s">
        <v>733</v>
      </c>
      <c r="D799" s="1" t="s">
        <v>1052</v>
      </c>
    </row>
    <row r="800" spans="1:4" s="2" customFormat="1">
      <c r="A800" s="1">
        <v>123</v>
      </c>
      <c r="B800" s="1" t="s">
        <v>2</v>
      </c>
      <c r="D800" s="1" t="s">
        <v>427</v>
      </c>
    </row>
    <row r="801" spans="1:4" s="2" customFormat="1" ht="22.8">
      <c r="A801" s="1">
        <v>123</v>
      </c>
      <c r="B801" s="1" t="s">
        <v>734</v>
      </c>
      <c r="D801" s="1" t="s">
        <v>469</v>
      </c>
    </row>
    <row r="802" spans="1:4" s="2" customFormat="1" ht="22.8">
      <c r="A802" s="1">
        <v>123</v>
      </c>
      <c r="B802" s="1" t="s">
        <v>735</v>
      </c>
      <c r="D802" s="1" t="s">
        <v>467</v>
      </c>
    </row>
    <row r="803" spans="1:4" s="2" customFormat="1">
      <c r="A803" s="1">
        <v>123</v>
      </c>
      <c r="B803" s="1" t="s">
        <v>736</v>
      </c>
      <c r="D803" s="1" t="s">
        <v>1054</v>
      </c>
    </row>
    <row r="804" spans="1:4" s="2" customFormat="1" ht="22.8">
      <c r="A804" s="1">
        <v>123</v>
      </c>
      <c r="B804" s="1" t="s">
        <v>737</v>
      </c>
      <c r="D804" s="1" t="s">
        <v>466</v>
      </c>
    </row>
    <row r="805" spans="1:4" s="2" customFormat="1" ht="34.200000000000003">
      <c r="A805" s="1">
        <v>123</v>
      </c>
      <c r="B805" s="1" t="s">
        <v>738</v>
      </c>
      <c r="D805" s="1" t="s">
        <v>558</v>
      </c>
    </row>
    <row r="806" spans="1:4" s="2" customFormat="1">
      <c r="A806" s="1">
        <v>124</v>
      </c>
      <c r="B806" s="1" t="s">
        <v>2</v>
      </c>
      <c r="D806" s="1" t="s">
        <v>1047</v>
      </c>
    </row>
    <row r="807" spans="1:4" s="2" customFormat="1" ht="22.8">
      <c r="A807" s="1">
        <v>124</v>
      </c>
      <c r="B807" s="1" t="s">
        <v>739</v>
      </c>
      <c r="D807" s="1" t="s">
        <v>483</v>
      </c>
    </row>
    <row r="808" spans="1:4" s="2" customFormat="1" ht="34.200000000000003">
      <c r="A808" s="1">
        <v>80069</v>
      </c>
      <c r="B808" s="1" t="s">
        <v>2</v>
      </c>
      <c r="D808" s="1" t="s">
        <v>465</v>
      </c>
    </row>
    <row r="809" spans="1:4" s="2" customFormat="1">
      <c r="A809" s="1">
        <v>80069</v>
      </c>
      <c r="B809" s="1" t="s">
        <v>740</v>
      </c>
      <c r="D809" s="1" t="s">
        <v>560</v>
      </c>
    </row>
    <row r="810" spans="1:4" s="2" customFormat="1">
      <c r="A810" s="1">
        <v>80069</v>
      </c>
      <c r="B810" s="1" t="s">
        <v>741</v>
      </c>
      <c r="D810" s="1" t="s">
        <v>424</v>
      </c>
    </row>
    <row r="811" spans="1:4" s="2" customFormat="1">
      <c r="A811" s="1">
        <v>80069</v>
      </c>
      <c r="B811" s="1" t="s">
        <v>742</v>
      </c>
      <c r="D811" s="1" t="s">
        <v>1049</v>
      </c>
    </row>
    <row r="812" spans="1:4" s="2" customFormat="1" ht="22.8">
      <c r="A812" s="1">
        <v>80069</v>
      </c>
      <c r="B812" s="1" t="s">
        <v>743</v>
      </c>
      <c r="D812" s="1" t="s">
        <v>464</v>
      </c>
    </row>
    <row r="813" spans="1:4" s="2" customFormat="1">
      <c r="A813" s="1">
        <v>80069</v>
      </c>
      <c r="B813" s="1" t="s">
        <v>744</v>
      </c>
      <c r="D813" s="1" t="s">
        <v>422</v>
      </c>
    </row>
    <row r="814" spans="1:4" s="2" customFormat="1">
      <c r="A814" s="1">
        <v>80069</v>
      </c>
      <c r="B814" s="1" t="s">
        <v>745</v>
      </c>
      <c r="D814" s="1" t="s">
        <v>1050</v>
      </c>
    </row>
    <row r="815" spans="1:4" s="2" customFormat="1" ht="45.6">
      <c r="A815" s="1">
        <v>80069</v>
      </c>
      <c r="B815" s="1" t="s">
        <v>746</v>
      </c>
      <c r="D815" s="1" t="s">
        <v>488</v>
      </c>
    </row>
    <row r="816" spans="1:4" s="2" customFormat="1">
      <c r="A816" s="1">
        <v>80069</v>
      </c>
      <c r="B816" s="1" t="s">
        <v>747</v>
      </c>
      <c r="D816" s="1" t="s">
        <v>489</v>
      </c>
    </row>
    <row r="817" spans="1:4" s="2" customFormat="1">
      <c r="A817" s="1">
        <v>80069</v>
      </c>
      <c r="B817" s="1" t="s">
        <v>748</v>
      </c>
      <c r="D817" s="1" t="s">
        <v>562</v>
      </c>
    </row>
    <row r="818" spans="1:4" s="2" customFormat="1">
      <c r="A818" s="1">
        <v>80069</v>
      </c>
      <c r="B818" s="1" t="s">
        <v>749</v>
      </c>
      <c r="D818" s="1" t="s">
        <v>1048</v>
      </c>
    </row>
    <row r="819" spans="1:4" s="2" customFormat="1">
      <c r="A819" s="1">
        <v>80069</v>
      </c>
      <c r="B819" s="1" t="s">
        <v>750</v>
      </c>
      <c r="D819" s="1" t="s">
        <v>1046</v>
      </c>
    </row>
    <row r="820" spans="1:4" s="2" customFormat="1">
      <c r="A820" s="1">
        <v>80069</v>
      </c>
      <c r="B820" s="1" t="s">
        <v>751</v>
      </c>
      <c r="D820" s="1" t="s">
        <v>421</v>
      </c>
    </row>
    <row r="821" spans="1:4" s="2" customFormat="1">
      <c r="A821" s="1">
        <v>80069</v>
      </c>
      <c r="B821" s="1" t="s">
        <v>752</v>
      </c>
      <c r="D821" s="1" t="s">
        <v>492</v>
      </c>
    </row>
    <row r="822" spans="1:4" s="2" customFormat="1">
      <c r="A822" s="1">
        <v>80069</v>
      </c>
      <c r="B822" s="1" t="s">
        <v>753</v>
      </c>
      <c r="D822" s="1" t="s">
        <v>511</v>
      </c>
    </row>
    <row r="823" spans="1:4" s="2" customFormat="1">
      <c r="A823" s="1">
        <v>80069</v>
      </c>
      <c r="B823" s="1" t="s">
        <v>754</v>
      </c>
      <c r="D823" s="1" t="s">
        <v>1045</v>
      </c>
    </row>
    <row r="824" spans="1:4" s="2" customFormat="1" ht="45.6">
      <c r="A824" s="1">
        <v>80069</v>
      </c>
      <c r="B824" s="1" t="s">
        <v>755</v>
      </c>
      <c r="D824" s="1" t="s">
        <v>493</v>
      </c>
    </row>
    <row r="825" spans="1:4" s="2" customFormat="1">
      <c r="A825" s="1">
        <v>80069</v>
      </c>
      <c r="B825" s="1" t="s">
        <v>756</v>
      </c>
      <c r="D825" s="1" t="s">
        <v>495</v>
      </c>
    </row>
    <row r="826" spans="1:4" s="2" customFormat="1" ht="22.8">
      <c r="A826" s="1">
        <v>80069</v>
      </c>
      <c r="B826" s="1" t="s">
        <v>757</v>
      </c>
      <c r="D826" s="1" t="s">
        <v>496</v>
      </c>
    </row>
    <row r="827" spans="1:4" s="2" customFormat="1">
      <c r="A827" s="1">
        <v>80069</v>
      </c>
      <c r="B827" s="1" t="s">
        <v>758</v>
      </c>
      <c r="D827" s="1" t="s">
        <v>1067</v>
      </c>
    </row>
    <row r="828" spans="1:4" s="2" customFormat="1">
      <c r="A828" s="1">
        <v>80069</v>
      </c>
      <c r="B828" s="1" t="s">
        <v>759</v>
      </c>
      <c r="D828" s="1" t="s">
        <v>419</v>
      </c>
    </row>
    <row r="829" spans="1:4" s="2" customFormat="1">
      <c r="A829" s="1">
        <v>80069</v>
      </c>
      <c r="B829" s="1" t="s">
        <v>760</v>
      </c>
      <c r="D829" s="1" t="s">
        <v>1044</v>
      </c>
    </row>
    <row r="830" spans="1:4" s="2" customFormat="1">
      <c r="A830" s="1">
        <v>80069</v>
      </c>
      <c r="B830" s="1" t="s">
        <v>761</v>
      </c>
      <c r="D830" s="1" t="s">
        <v>1043</v>
      </c>
    </row>
    <row r="831" spans="1:4" s="2" customFormat="1" ht="22.8">
      <c r="A831" s="1">
        <v>80069</v>
      </c>
      <c r="B831" s="1" t="s">
        <v>762</v>
      </c>
      <c r="D831" s="1" t="s">
        <v>1042</v>
      </c>
    </row>
    <row r="832" spans="1:4" s="2" customFormat="1" ht="22.8">
      <c r="A832" s="1">
        <v>80069</v>
      </c>
      <c r="B832" s="1" t="s">
        <v>763</v>
      </c>
      <c r="D832" s="1" t="s">
        <v>516</v>
      </c>
    </row>
    <row r="833" spans="1:4" s="2" customFormat="1">
      <c r="A833" s="1">
        <v>80069</v>
      </c>
      <c r="B833" s="1" t="s">
        <v>764</v>
      </c>
      <c r="D833" s="1" t="s">
        <v>1041</v>
      </c>
    </row>
    <row r="834" spans="1:4" s="2" customFormat="1">
      <c r="A834" s="1">
        <v>80069</v>
      </c>
      <c r="B834" s="1" t="s">
        <v>765</v>
      </c>
      <c r="D834" s="1" t="s">
        <v>1040</v>
      </c>
    </row>
    <row r="835" spans="1:4" s="2" customFormat="1" ht="22.8">
      <c r="A835" s="1">
        <v>80069</v>
      </c>
      <c r="B835" s="1" t="s">
        <v>766</v>
      </c>
      <c r="D835" s="1" t="s">
        <v>1016</v>
      </c>
    </row>
    <row r="836" spans="1:4" s="2" customFormat="1">
      <c r="A836" s="1">
        <v>80069</v>
      </c>
      <c r="B836" s="1" t="s">
        <v>767</v>
      </c>
      <c r="D836" s="1" t="s">
        <v>462</v>
      </c>
    </row>
    <row r="837" spans="1:4" s="2" customFormat="1">
      <c r="A837" s="1">
        <v>80069</v>
      </c>
      <c r="B837" s="1" t="s">
        <v>768</v>
      </c>
      <c r="D837" s="1" t="s">
        <v>571</v>
      </c>
    </row>
    <row r="838" spans="1:4" s="2" customFormat="1">
      <c r="A838" s="1">
        <v>80069</v>
      </c>
      <c r="B838" s="1" t="s">
        <v>769</v>
      </c>
      <c r="D838" s="1" t="s">
        <v>1039</v>
      </c>
    </row>
    <row r="839" spans="1:4" s="2" customFormat="1">
      <c r="A839" s="1">
        <v>80069</v>
      </c>
      <c r="B839" s="1" t="s">
        <v>770</v>
      </c>
      <c r="D839" s="1" t="s">
        <v>1038</v>
      </c>
    </row>
    <row r="840" spans="1:4" s="2" customFormat="1">
      <c r="A840" s="1">
        <v>80069</v>
      </c>
      <c r="B840" s="1" t="s">
        <v>771</v>
      </c>
      <c r="D840" s="1" t="s">
        <v>573</v>
      </c>
    </row>
    <row r="841" spans="1:4" s="2" customFormat="1">
      <c r="A841" s="1">
        <v>80069</v>
      </c>
      <c r="B841" s="1" t="s">
        <v>772</v>
      </c>
      <c r="D841" s="1" t="s">
        <v>1036</v>
      </c>
    </row>
    <row r="842" spans="1:4" s="2" customFormat="1" ht="22.8">
      <c r="A842" s="1">
        <v>80069</v>
      </c>
      <c r="B842" s="1" t="s">
        <v>773</v>
      </c>
      <c r="D842" s="1" t="s">
        <v>461</v>
      </c>
    </row>
    <row r="843" spans="1:4" s="2" customFormat="1">
      <c r="A843" s="1">
        <v>80069</v>
      </c>
      <c r="B843" s="1" t="s">
        <v>774</v>
      </c>
      <c r="D843" s="1" t="s">
        <v>1037</v>
      </c>
    </row>
    <row r="844" spans="1:4" s="2" customFormat="1" ht="45.6">
      <c r="A844" s="1">
        <v>80069</v>
      </c>
      <c r="B844" s="1" t="s">
        <v>775</v>
      </c>
      <c r="D844" s="1" t="s">
        <v>576</v>
      </c>
    </row>
    <row r="845" spans="1:4" s="2" customFormat="1">
      <c r="A845" s="1">
        <v>80069</v>
      </c>
      <c r="B845" s="1" t="s">
        <v>776</v>
      </c>
      <c r="D845" s="1" t="s">
        <v>1035</v>
      </c>
    </row>
    <row r="846" spans="1:4" s="2" customFormat="1">
      <c r="A846" s="1">
        <v>80069</v>
      </c>
      <c r="B846" s="1" t="s">
        <v>777</v>
      </c>
      <c r="D846" s="1" t="s">
        <v>1034</v>
      </c>
    </row>
    <row r="847" spans="1:4" s="2" customFormat="1">
      <c r="A847" s="1">
        <v>80069</v>
      </c>
      <c r="B847" s="1" t="s">
        <v>778</v>
      </c>
      <c r="D847" s="1" t="s">
        <v>446</v>
      </c>
    </row>
    <row r="848" spans="1:4" s="2" customFormat="1">
      <c r="A848" s="1">
        <v>80069</v>
      </c>
      <c r="B848" s="1" t="s">
        <v>779</v>
      </c>
      <c r="D848" s="1" t="s">
        <v>1032</v>
      </c>
    </row>
    <row r="849" spans="1:4" s="2" customFormat="1">
      <c r="A849" s="1">
        <v>80069</v>
      </c>
      <c r="B849" s="1" t="s">
        <v>780</v>
      </c>
      <c r="D849" s="1" t="s">
        <v>509</v>
      </c>
    </row>
    <row r="850" spans="1:4" s="2" customFormat="1" ht="22.8">
      <c r="A850" s="1">
        <v>80069</v>
      </c>
      <c r="B850" s="1" t="s">
        <v>781</v>
      </c>
      <c r="D850" s="1" t="s">
        <v>1031</v>
      </c>
    </row>
    <row r="851" spans="1:4" s="2" customFormat="1">
      <c r="A851" s="1">
        <v>80069</v>
      </c>
      <c r="B851" s="1" t="s">
        <v>782</v>
      </c>
      <c r="D851" s="1" t="s">
        <v>508</v>
      </c>
    </row>
    <row r="852" spans="1:4" s="2" customFormat="1">
      <c r="A852" s="1">
        <v>80069</v>
      </c>
      <c r="B852" s="1" t="s">
        <v>783</v>
      </c>
      <c r="D852" s="1" t="s">
        <v>1033</v>
      </c>
    </row>
    <row r="853" spans="1:4" s="2" customFormat="1">
      <c r="A853" s="1">
        <v>80069</v>
      </c>
      <c r="B853" s="1" t="s">
        <v>784</v>
      </c>
      <c r="D853" s="1" t="s">
        <v>1029</v>
      </c>
    </row>
    <row r="854" spans="1:4" s="2" customFormat="1">
      <c r="A854" s="1">
        <v>80069</v>
      </c>
      <c r="B854" s="1" t="s">
        <v>785</v>
      </c>
      <c r="D854" s="1" t="s">
        <v>417</v>
      </c>
    </row>
    <row r="855" spans="1:4" s="2" customFormat="1">
      <c r="A855" s="1">
        <v>80069</v>
      </c>
      <c r="B855" s="1" t="s">
        <v>786</v>
      </c>
      <c r="D855" s="1" t="s">
        <v>2654</v>
      </c>
    </row>
    <row r="856" spans="1:4" s="2" customFormat="1" ht="22.8">
      <c r="A856" s="1">
        <v>80069</v>
      </c>
      <c r="B856" s="1" t="s">
        <v>787</v>
      </c>
      <c r="D856" s="1" t="s">
        <v>460</v>
      </c>
    </row>
    <row r="857" spans="1:4" s="2" customFormat="1">
      <c r="A857" s="1">
        <v>80069</v>
      </c>
      <c r="B857" s="1" t="s">
        <v>788</v>
      </c>
      <c r="D857" s="1" t="s">
        <v>1030</v>
      </c>
    </row>
    <row r="858" spans="1:4" s="2" customFormat="1" ht="22.8">
      <c r="A858" s="1">
        <v>80069</v>
      </c>
      <c r="B858" s="1" t="s">
        <v>789</v>
      </c>
      <c r="D858" s="1" t="s">
        <v>268</v>
      </c>
    </row>
    <row r="859" spans="1:4" s="2" customFormat="1">
      <c r="A859" s="1">
        <v>80069</v>
      </c>
      <c r="B859" s="1" t="s">
        <v>790</v>
      </c>
      <c r="D859" s="1" t="s">
        <v>1028</v>
      </c>
    </row>
    <row r="860" spans="1:4" s="2" customFormat="1">
      <c r="A860" s="1">
        <v>80069</v>
      </c>
      <c r="B860" s="1" t="s">
        <v>791</v>
      </c>
      <c r="D860" s="1" t="s">
        <v>266</v>
      </c>
    </row>
    <row r="861" spans="1:4" s="2" customFormat="1">
      <c r="A861" s="1">
        <v>80069</v>
      </c>
      <c r="B861" s="1" t="s">
        <v>792</v>
      </c>
      <c r="D861" s="1" t="s">
        <v>265</v>
      </c>
    </row>
    <row r="862" spans="1:4" s="2" customFormat="1">
      <c r="A862" s="1">
        <v>80069</v>
      </c>
      <c r="B862" s="1" t="s">
        <v>793</v>
      </c>
      <c r="D862" s="1" t="s">
        <v>264</v>
      </c>
    </row>
    <row r="863" spans="1:4" s="2" customFormat="1">
      <c r="A863" s="1">
        <v>80069</v>
      </c>
      <c r="B863" s="1" t="s">
        <v>794</v>
      </c>
      <c r="D863" s="1" t="s">
        <v>267</v>
      </c>
    </row>
    <row r="864" spans="1:4" s="2" customFormat="1">
      <c r="A864" s="1">
        <v>80069</v>
      </c>
      <c r="B864" s="1" t="s">
        <v>795</v>
      </c>
      <c r="D864" s="1" t="s">
        <v>1027</v>
      </c>
    </row>
    <row r="865" spans="1:4" s="2" customFormat="1">
      <c r="A865" s="1">
        <v>80069</v>
      </c>
      <c r="B865" s="1" t="s">
        <v>796</v>
      </c>
      <c r="D865" s="1" t="s">
        <v>1026</v>
      </c>
    </row>
    <row r="866" spans="1:4" s="2" customFormat="1">
      <c r="A866" s="1">
        <v>80069</v>
      </c>
      <c r="B866" s="1" t="s">
        <v>797</v>
      </c>
      <c r="D866" s="1" t="s">
        <v>1023</v>
      </c>
    </row>
    <row r="867" spans="1:4" s="2" customFormat="1">
      <c r="A867" s="1">
        <v>80069</v>
      </c>
      <c r="B867" s="1" t="s">
        <v>798</v>
      </c>
      <c r="D867" s="1" t="s">
        <v>1077</v>
      </c>
    </row>
    <row r="868" spans="1:4" s="2" customFormat="1">
      <c r="A868" s="1">
        <v>80069</v>
      </c>
      <c r="B868" s="1" t="s">
        <v>799</v>
      </c>
      <c r="D868" s="1" t="s">
        <v>1024</v>
      </c>
    </row>
    <row r="869" spans="1:4" s="2" customFormat="1">
      <c r="A869" s="1">
        <v>80069</v>
      </c>
      <c r="B869" s="1" t="s">
        <v>800</v>
      </c>
      <c r="D869" s="1" t="s">
        <v>347</v>
      </c>
    </row>
    <row r="870" spans="1:4" s="2" customFormat="1">
      <c r="A870" s="1">
        <v>80069</v>
      </c>
      <c r="B870" s="1" t="s">
        <v>801</v>
      </c>
      <c r="D870" s="1" t="s">
        <v>1066</v>
      </c>
    </row>
    <row r="871" spans="1:4" s="2" customFormat="1">
      <c r="A871" s="1">
        <v>80069</v>
      </c>
      <c r="B871" s="1" t="s">
        <v>802</v>
      </c>
      <c r="D871" s="1" t="s">
        <v>1022</v>
      </c>
    </row>
    <row r="872" spans="1:4" s="2" customFormat="1">
      <c r="A872" s="1">
        <v>80069</v>
      </c>
      <c r="B872" s="1" t="s">
        <v>803</v>
      </c>
      <c r="D872" s="1" t="s">
        <v>1006</v>
      </c>
    </row>
    <row r="873" spans="1:4" s="2" customFormat="1">
      <c r="A873" s="1">
        <v>80069</v>
      </c>
      <c r="B873" s="1" t="s">
        <v>804</v>
      </c>
      <c r="D873" s="1" t="s">
        <v>353</v>
      </c>
    </row>
    <row r="874" spans="1:4" s="2" customFormat="1">
      <c r="A874" s="1">
        <v>80069</v>
      </c>
      <c r="B874" s="1" t="s">
        <v>805</v>
      </c>
      <c r="D874" s="1" t="s">
        <v>1021</v>
      </c>
    </row>
    <row r="875" spans="1:4" s="2" customFormat="1">
      <c r="A875" s="1">
        <v>80069</v>
      </c>
      <c r="B875" s="1" t="s">
        <v>806</v>
      </c>
      <c r="D875" s="1" t="s">
        <v>354</v>
      </c>
    </row>
    <row r="876" spans="1:4" s="2" customFormat="1">
      <c r="A876" s="1">
        <v>80069</v>
      </c>
      <c r="B876" s="1" t="s">
        <v>807</v>
      </c>
      <c r="D876" s="1" t="s">
        <v>1025</v>
      </c>
    </row>
    <row r="877" spans="1:4" s="2" customFormat="1">
      <c r="A877" s="1">
        <v>80069</v>
      </c>
      <c r="B877" s="1" t="s">
        <v>808</v>
      </c>
      <c r="D877" s="1" t="s">
        <v>1020</v>
      </c>
    </row>
    <row r="878" spans="1:4" s="2" customFormat="1">
      <c r="A878" s="1">
        <v>80069</v>
      </c>
      <c r="B878" s="1" t="s">
        <v>809</v>
      </c>
      <c r="D878" s="1" t="s">
        <v>350</v>
      </c>
    </row>
    <row r="879" spans="1:4" s="2" customFormat="1" ht="22.8">
      <c r="A879" s="1">
        <v>80069</v>
      </c>
      <c r="B879" s="1" t="s">
        <v>810</v>
      </c>
      <c r="D879" s="1" t="s">
        <v>1019</v>
      </c>
    </row>
    <row r="880" spans="1:4" s="2" customFormat="1">
      <c r="A880" s="1">
        <v>80069</v>
      </c>
      <c r="B880" s="1" t="s">
        <v>811</v>
      </c>
      <c r="D880" s="1" t="s">
        <v>341</v>
      </c>
    </row>
    <row r="881" spans="1:4" s="2" customFormat="1" ht="22.8">
      <c r="A881" s="1">
        <v>80069</v>
      </c>
      <c r="B881" s="1" t="s">
        <v>812</v>
      </c>
      <c r="D881" s="1" t="s">
        <v>340</v>
      </c>
    </row>
    <row r="882" spans="1:4" s="2" customFormat="1" ht="22.8">
      <c r="A882" s="1">
        <v>80069</v>
      </c>
      <c r="B882" s="1" t="s">
        <v>813</v>
      </c>
      <c r="D882" s="1" t="s">
        <v>150</v>
      </c>
    </row>
    <row r="883" spans="1:4" s="2" customFormat="1">
      <c r="A883" s="1">
        <v>80069</v>
      </c>
      <c r="B883" s="1" t="s">
        <v>814</v>
      </c>
      <c r="D883" s="1" t="s">
        <v>1018</v>
      </c>
    </row>
    <row r="884" spans="1:4" s="2" customFormat="1">
      <c r="A884" s="1">
        <v>80069</v>
      </c>
      <c r="B884" s="1" t="s">
        <v>815</v>
      </c>
      <c r="D884" s="1" t="s">
        <v>193</v>
      </c>
    </row>
    <row r="885" spans="1:4" s="2" customFormat="1">
      <c r="A885" s="1">
        <v>80069</v>
      </c>
      <c r="B885" s="1" t="s">
        <v>816</v>
      </c>
      <c r="D885" s="1" t="s">
        <v>1069</v>
      </c>
    </row>
    <row r="886" spans="1:4" s="2" customFormat="1">
      <c r="A886" s="1">
        <v>80069</v>
      </c>
      <c r="B886" s="1" t="s">
        <v>817</v>
      </c>
      <c r="D886" s="1" t="s">
        <v>1017</v>
      </c>
    </row>
    <row r="887" spans="1:4" s="2" customFormat="1">
      <c r="A887" s="1">
        <v>80069</v>
      </c>
      <c r="B887" s="1" t="s">
        <v>818</v>
      </c>
      <c r="D887" s="1" t="s">
        <v>188</v>
      </c>
    </row>
    <row r="888" spans="1:4" s="2" customFormat="1">
      <c r="A888" s="1">
        <v>80069</v>
      </c>
      <c r="B888" s="1" t="s">
        <v>819</v>
      </c>
      <c r="D888" s="1" t="s">
        <v>1014</v>
      </c>
    </row>
    <row r="889" spans="1:4" s="2" customFormat="1">
      <c r="A889" s="1">
        <v>80069</v>
      </c>
      <c r="B889" s="1" t="s">
        <v>820</v>
      </c>
      <c r="D889" s="1" t="s">
        <v>1015</v>
      </c>
    </row>
    <row r="890" spans="1:4" s="2" customFormat="1" ht="22.8">
      <c r="A890" s="1">
        <v>80069</v>
      </c>
      <c r="B890" s="1" t="s">
        <v>821</v>
      </c>
      <c r="D890" s="1" t="s">
        <v>151</v>
      </c>
    </row>
    <row r="891" spans="1:4" s="2" customFormat="1" ht="22.8">
      <c r="A891" s="1">
        <v>80069</v>
      </c>
      <c r="B891" s="1" t="s">
        <v>822</v>
      </c>
      <c r="D891" s="1" t="s">
        <v>186</v>
      </c>
    </row>
    <row r="892" spans="1:4" s="2" customFormat="1" ht="22.8">
      <c r="A892" s="1">
        <v>80069</v>
      </c>
      <c r="B892" s="1" t="s">
        <v>823</v>
      </c>
      <c r="D892" s="1" t="s">
        <v>381</v>
      </c>
    </row>
    <row r="893" spans="1:4" s="2" customFormat="1" ht="22.8">
      <c r="A893" s="1">
        <v>80069</v>
      </c>
      <c r="B893" s="1" t="s">
        <v>824</v>
      </c>
      <c r="D893" s="1" t="s">
        <v>1011</v>
      </c>
    </row>
    <row r="894" spans="1:4" s="2" customFormat="1">
      <c r="A894" s="1">
        <v>80069</v>
      </c>
      <c r="B894" s="1" t="s">
        <v>825</v>
      </c>
      <c r="D894" s="1" t="s">
        <v>426</v>
      </c>
    </row>
    <row r="895" spans="1:4" s="2" customFormat="1">
      <c r="A895" s="1">
        <v>80069</v>
      </c>
      <c r="B895" s="1" t="s">
        <v>826</v>
      </c>
      <c r="D895" s="1" t="s">
        <v>1012</v>
      </c>
    </row>
    <row r="896" spans="1:4" s="2" customFormat="1">
      <c r="A896" s="1">
        <v>80069</v>
      </c>
      <c r="B896" s="1" t="s">
        <v>827</v>
      </c>
      <c r="D896" s="1" t="s">
        <v>563</v>
      </c>
    </row>
    <row r="897" spans="1:4" s="2" customFormat="1">
      <c r="A897" s="1">
        <v>80069</v>
      </c>
      <c r="B897" s="1" t="s">
        <v>828</v>
      </c>
      <c r="D897" s="1" t="s">
        <v>1013</v>
      </c>
    </row>
    <row r="898" spans="1:4" s="2" customFormat="1">
      <c r="A898" s="1">
        <v>80069</v>
      </c>
      <c r="B898" s="1" t="s">
        <v>829</v>
      </c>
      <c r="D898" s="1" t="s">
        <v>567</v>
      </c>
    </row>
    <row r="899" spans="1:4" s="2" customFormat="1">
      <c r="A899" s="1">
        <v>80069</v>
      </c>
      <c r="B899" s="1" t="s">
        <v>830</v>
      </c>
      <c r="D899" s="1" t="s">
        <v>1010</v>
      </c>
    </row>
    <row r="900" spans="1:4" s="2" customFormat="1">
      <c r="A900" s="1">
        <v>80069</v>
      </c>
      <c r="B900" s="1" t="s">
        <v>831</v>
      </c>
      <c r="D900" s="1" t="s">
        <v>1009</v>
      </c>
    </row>
    <row r="901" spans="1:4" s="2" customFormat="1">
      <c r="A901" s="1">
        <v>80069</v>
      </c>
      <c r="B901" s="1" t="s">
        <v>832</v>
      </c>
      <c r="D901" s="1" t="s">
        <v>418</v>
      </c>
    </row>
    <row r="902" spans="1:4" s="2" customFormat="1">
      <c r="A902" s="1">
        <v>80069</v>
      </c>
      <c r="B902" s="1" t="s">
        <v>833</v>
      </c>
      <c r="D902" s="1" t="s">
        <v>1008</v>
      </c>
    </row>
    <row r="903" spans="1:4" s="2" customFormat="1">
      <c r="A903" s="1">
        <v>80069</v>
      </c>
      <c r="B903" s="1" t="s">
        <v>834</v>
      </c>
      <c r="D903" s="1" t="s">
        <v>414</v>
      </c>
    </row>
    <row r="904" spans="1:4" s="2" customFormat="1" ht="22.8">
      <c r="A904" s="1">
        <v>80069</v>
      </c>
      <c r="B904" s="1" t="s">
        <v>835</v>
      </c>
      <c r="D904" s="1" t="s">
        <v>152</v>
      </c>
    </row>
    <row r="905" spans="1:4" s="2" customFormat="1">
      <c r="A905" s="1">
        <v>80069</v>
      </c>
      <c r="B905" s="1" t="s">
        <v>836</v>
      </c>
      <c r="D905" s="1" t="s">
        <v>1076</v>
      </c>
    </row>
    <row r="906" spans="1:4" s="2" customFormat="1" ht="22.8">
      <c r="A906" s="1">
        <v>80069</v>
      </c>
      <c r="B906" s="1" t="s">
        <v>837</v>
      </c>
      <c r="D906" s="1" t="s">
        <v>546</v>
      </c>
    </row>
    <row r="907" spans="1:4" s="2" customFormat="1">
      <c r="A907" s="1">
        <v>80069</v>
      </c>
      <c r="B907" s="1" t="s">
        <v>838</v>
      </c>
      <c r="D907" s="1" t="s">
        <v>408</v>
      </c>
    </row>
    <row r="908" spans="1:4" s="2" customFormat="1">
      <c r="A908" s="1">
        <v>80069</v>
      </c>
      <c r="B908" s="1" t="s">
        <v>839</v>
      </c>
      <c r="D908" s="1" t="s">
        <v>1007</v>
      </c>
    </row>
    <row r="909" spans="1:4" s="2" customFormat="1">
      <c r="A909" s="1">
        <v>80069</v>
      </c>
      <c r="B909" s="1" t="s">
        <v>840</v>
      </c>
      <c r="D909" s="1" t="s">
        <v>407</v>
      </c>
    </row>
    <row r="910" spans="1:4" s="2" customFormat="1">
      <c r="A910" s="1">
        <v>80069</v>
      </c>
      <c r="B910" s="1" t="s">
        <v>841</v>
      </c>
      <c r="D910" s="1" t="s">
        <v>1005</v>
      </c>
    </row>
    <row r="911" spans="1:4" s="2" customFormat="1">
      <c r="A911" s="1">
        <v>80069</v>
      </c>
      <c r="B911" s="1" t="s">
        <v>842</v>
      </c>
      <c r="D911" s="1" t="s">
        <v>406</v>
      </c>
    </row>
    <row r="912" spans="1:4" s="2" customFormat="1">
      <c r="A912" s="1">
        <v>80069</v>
      </c>
      <c r="B912" s="1" t="s">
        <v>843</v>
      </c>
      <c r="D912" s="1" t="s">
        <v>405</v>
      </c>
    </row>
    <row r="913" spans="1:4" s="2" customFormat="1" ht="22.8">
      <c r="A913" s="1">
        <v>80069</v>
      </c>
      <c r="B913" s="1" t="s">
        <v>844</v>
      </c>
      <c r="D913" s="1" t="s">
        <v>2655</v>
      </c>
    </row>
    <row r="914" spans="1:4" s="2" customFormat="1">
      <c r="A914" s="1">
        <v>80069</v>
      </c>
      <c r="B914" s="1" t="s">
        <v>845</v>
      </c>
      <c r="D914" s="1" t="s">
        <v>1080</v>
      </c>
    </row>
    <row r="915" spans="1:4" s="2" customFormat="1">
      <c r="A915" s="1">
        <v>80069</v>
      </c>
      <c r="B915" s="1" t="s">
        <v>846</v>
      </c>
      <c r="D915" s="1" t="s">
        <v>400</v>
      </c>
    </row>
    <row r="916" spans="1:4" s="2" customFormat="1">
      <c r="A916" s="1">
        <v>80069</v>
      </c>
      <c r="B916" s="1" t="s">
        <v>847</v>
      </c>
      <c r="D916" s="1" t="s">
        <v>399</v>
      </c>
    </row>
    <row r="917" spans="1:4" s="2" customFormat="1">
      <c r="A917" s="1">
        <v>80069</v>
      </c>
      <c r="B917" s="1" t="s">
        <v>848</v>
      </c>
      <c r="D917" s="1" t="s">
        <v>398</v>
      </c>
    </row>
    <row r="918" spans="1:4" s="2" customFormat="1" ht="22.8">
      <c r="A918" s="1">
        <v>80069</v>
      </c>
      <c r="B918" s="1" t="s">
        <v>849</v>
      </c>
      <c r="D918" s="1" t="s">
        <v>536</v>
      </c>
    </row>
    <row r="919" spans="1:4" s="2" customFormat="1">
      <c r="A919" s="1">
        <v>80069</v>
      </c>
      <c r="B919" s="1" t="s">
        <v>850</v>
      </c>
      <c r="D919" s="1" t="s">
        <v>153</v>
      </c>
    </row>
    <row r="920" spans="1:4" s="2" customFormat="1">
      <c r="A920" s="1">
        <v>80069</v>
      </c>
      <c r="B920" s="1" t="s">
        <v>851</v>
      </c>
      <c r="D920" s="1" t="s">
        <v>394</v>
      </c>
    </row>
    <row r="921" spans="1:4" s="2" customFormat="1">
      <c r="A921" s="1">
        <v>80069</v>
      </c>
      <c r="B921" s="1" t="s">
        <v>852</v>
      </c>
      <c r="D921" s="1" t="s">
        <v>402</v>
      </c>
    </row>
    <row r="922" spans="1:4" s="2" customFormat="1">
      <c r="A922" s="1">
        <v>80069</v>
      </c>
      <c r="B922" s="1" t="s">
        <v>853</v>
      </c>
      <c r="D922" s="1" t="s">
        <v>392</v>
      </c>
    </row>
    <row r="923" spans="1:4" s="2" customFormat="1">
      <c r="A923" s="1">
        <v>80069</v>
      </c>
      <c r="B923" s="1" t="s">
        <v>854</v>
      </c>
      <c r="D923" s="1" t="s">
        <v>391</v>
      </c>
    </row>
    <row r="924" spans="1:4" s="2" customFormat="1">
      <c r="A924" s="1">
        <v>80069</v>
      </c>
      <c r="B924" s="1" t="s">
        <v>855</v>
      </c>
      <c r="D924" s="1" t="s">
        <v>154</v>
      </c>
    </row>
    <row r="925" spans="1:4" s="2" customFormat="1">
      <c r="A925" s="1">
        <v>80069</v>
      </c>
      <c r="B925" s="1" t="s">
        <v>856</v>
      </c>
      <c r="D925" s="1" t="s">
        <v>497</v>
      </c>
    </row>
    <row r="926" spans="1:4" s="2" customFormat="1" ht="22.8">
      <c r="A926" s="1">
        <v>80069</v>
      </c>
      <c r="B926" s="1" t="s">
        <v>857</v>
      </c>
      <c r="D926" s="1" t="s">
        <v>532</v>
      </c>
    </row>
    <row r="927" spans="1:4" s="2" customFormat="1">
      <c r="A927" s="1">
        <v>80069</v>
      </c>
      <c r="B927" s="1" t="s">
        <v>858</v>
      </c>
      <c r="D927" s="1" t="s">
        <v>409</v>
      </c>
    </row>
    <row r="928" spans="1:4" s="2" customFormat="1">
      <c r="A928" s="1">
        <v>80069</v>
      </c>
      <c r="B928" s="1" t="s">
        <v>859</v>
      </c>
      <c r="D928" s="1" t="s">
        <v>387</v>
      </c>
    </row>
    <row r="929" spans="1:4" s="2" customFormat="1">
      <c r="A929" s="1">
        <v>80069</v>
      </c>
      <c r="B929" s="1" t="s">
        <v>860</v>
      </c>
      <c r="D929" s="1" t="s">
        <v>386</v>
      </c>
    </row>
    <row r="930" spans="1:4" s="2" customFormat="1">
      <c r="A930" s="1">
        <v>80069</v>
      </c>
      <c r="B930" s="1" t="s">
        <v>861</v>
      </c>
      <c r="D930" s="1" t="s">
        <v>385</v>
      </c>
    </row>
    <row r="931" spans="1:4" s="2" customFormat="1" ht="22.8">
      <c r="A931" s="1">
        <v>80069</v>
      </c>
      <c r="B931" s="1" t="s">
        <v>862</v>
      </c>
      <c r="D931" s="1" t="s">
        <v>384</v>
      </c>
    </row>
    <row r="932" spans="1:4" s="2" customFormat="1">
      <c r="A932" s="1">
        <v>80069</v>
      </c>
      <c r="B932" s="1" t="s">
        <v>863</v>
      </c>
      <c r="D932" s="1" t="s">
        <v>420</v>
      </c>
    </row>
    <row r="933" spans="1:4" s="2" customFormat="1">
      <c r="A933" s="1">
        <v>80069</v>
      </c>
      <c r="B933" s="1" t="s">
        <v>864</v>
      </c>
      <c r="D933" s="1" t="s">
        <v>425</v>
      </c>
    </row>
    <row r="934" spans="1:4" s="2" customFormat="1">
      <c r="A934" s="1">
        <v>80069</v>
      </c>
      <c r="B934" s="1" t="s">
        <v>865</v>
      </c>
      <c r="D934" s="1" t="s">
        <v>383</v>
      </c>
    </row>
    <row r="935" spans="1:4" s="2" customFormat="1" ht="22.8">
      <c r="A935" s="1">
        <v>80069</v>
      </c>
      <c r="B935" s="1" t="s">
        <v>866</v>
      </c>
      <c r="D935" s="1" t="s">
        <v>481</v>
      </c>
    </row>
    <row r="936" spans="1:4" s="2" customFormat="1">
      <c r="A936" s="1">
        <v>80069</v>
      </c>
      <c r="B936" s="1" t="s">
        <v>867</v>
      </c>
      <c r="D936" s="1" t="s">
        <v>195</v>
      </c>
    </row>
    <row r="937" spans="1:4" s="2" customFormat="1">
      <c r="A937" s="1">
        <v>80069</v>
      </c>
      <c r="B937" s="1" t="s">
        <v>868</v>
      </c>
      <c r="D937" s="1" t="s">
        <v>251</v>
      </c>
    </row>
    <row r="938" spans="1:4" s="2" customFormat="1">
      <c r="A938" s="1">
        <v>80069</v>
      </c>
      <c r="B938" s="1" t="s">
        <v>869</v>
      </c>
      <c r="D938" s="1" t="s">
        <v>247</v>
      </c>
    </row>
    <row r="939" spans="1:4" s="2" customFormat="1">
      <c r="A939" s="1">
        <v>80069</v>
      </c>
      <c r="B939" s="1" t="s">
        <v>870</v>
      </c>
      <c r="D939" s="1" t="s">
        <v>234</v>
      </c>
    </row>
    <row r="940" spans="1:4" s="2" customFormat="1">
      <c r="A940" s="1">
        <v>80069</v>
      </c>
      <c r="B940" s="1" t="s">
        <v>871</v>
      </c>
      <c r="D940" s="1" t="s">
        <v>314</v>
      </c>
    </row>
    <row r="941" spans="1:4" s="2" customFormat="1" ht="22.8">
      <c r="A941" s="1">
        <v>80069</v>
      </c>
      <c r="B941" s="1" t="s">
        <v>872</v>
      </c>
      <c r="D941" s="1" t="s">
        <v>284</v>
      </c>
    </row>
    <row r="942" spans="1:4" s="2" customFormat="1">
      <c r="A942" s="1">
        <v>80069</v>
      </c>
      <c r="B942" s="1" t="s">
        <v>873</v>
      </c>
      <c r="D942" s="1" t="s">
        <v>740</v>
      </c>
    </row>
    <row r="943" spans="1:4" s="2" customFormat="1">
      <c r="A943" s="1">
        <v>80069</v>
      </c>
      <c r="B943" s="1" t="s">
        <v>874</v>
      </c>
      <c r="D943" s="1" t="s">
        <v>1004</v>
      </c>
    </row>
    <row r="944" spans="1:4" s="2" customFormat="1">
      <c r="A944" s="1">
        <v>80069</v>
      </c>
      <c r="B944" s="1" t="s">
        <v>875</v>
      </c>
      <c r="D944" s="1" t="s">
        <v>231</v>
      </c>
    </row>
    <row r="945" spans="1:4" s="2" customFormat="1" ht="22.8">
      <c r="A945" s="1">
        <v>80069</v>
      </c>
      <c r="B945" s="1" t="s">
        <v>876</v>
      </c>
      <c r="D945" s="1" t="s">
        <v>1090</v>
      </c>
    </row>
    <row r="946" spans="1:4" s="2" customFormat="1">
      <c r="A946" s="1">
        <v>80069</v>
      </c>
      <c r="B946" s="1" t="s">
        <v>877</v>
      </c>
      <c r="D946" s="1" t="s">
        <v>308</v>
      </c>
    </row>
    <row r="947" spans="1:4" s="2" customFormat="1">
      <c r="A947" s="1">
        <v>80069</v>
      </c>
      <c r="B947" s="1" t="s">
        <v>878</v>
      </c>
      <c r="D947" s="1" t="s">
        <v>276</v>
      </c>
    </row>
    <row r="948" spans="1:4" s="2" customFormat="1">
      <c r="A948" s="1">
        <v>80069</v>
      </c>
      <c r="B948" s="1" t="s">
        <v>879</v>
      </c>
      <c r="D948" s="1" t="s">
        <v>271</v>
      </c>
    </row>
    <row r="949" spans="1:4" s="2" customFormat="1">
      <c r="A949" s="1">
        <v>80069</v>
      </c>
      <c r="B949" s="1" t="s">
        <v>880</v>
      </c>
      <c r="D949" s="1" t="s">
        <v>274</v>
      </c>
    </row>
    <row r="950" spans="1:4" s="2" customFormat="1">
      <c r="A950" s="1">
        <v>80069</v>
      </c>
      <c r="B950" s="1" t="s">
        <v>881</v>
      </c>
      <c r="D950" s="1" t="s">
        <v>223</v>
      </c>
    </row>
    <row r="951" spans="1:4" s="2" customFormat="1">
      <c r="A951" s="1">
        <v>80069</v>
      </c>
      <c r="B951" s="1" t="s">
        <v>882</v>
      </c>
      <c r="D951" s="1" t="s">
        <v>1003</v>
      </c>
    </row>
    <row r="952" spans="1:4" s="2" customFormat="1">
      <c r="A952" s="1">
        <v>80069</v>
      </c>
      <c r="B952" s="1" t="s">
        <v>883</v>
      </c>
      <c r="D952" s="1" t="s">
        <v>304</v>
      </c>
    </row>
    <row r="953" spans="1:4" s="2" customFormat="1">
      <c r="A953" s="1">
        <v>80069</v>
      </c>
      <c r="B953" s="1" t="s">
        <v>884</v>
      </c>
      <c r="D953" s="1" t="s">
        <v>1089</v>
      </c>
    </row>
    <row r="954" spans="1:4" s="2" customFormat="1">
      <c r="A954" s="1">
        <v>80069</v>
      </c>
      <c r="B954" s="1" t="s">
        <v>885</v>
      </c>
      <c r="D954" s="1" t="s">
        <v>1315</v>
      </c>
    </row>
    <row r="955" spans="1:4" s="2" customFormat="1">
      <c r="A955" s="1">
        <v>80069</v>
      </c>
      <c r="B955" s="1" t="s">
        <v>886</v>
      </c>
      <c r="D955" s="1" t="s">
        <v>310</v>
      </c>
    </row>
    <row r="956" spans="1:4" s="2" customFormat="1" ht="22.8">
      <c r="A956" s="1">
        <v>80069</v>
      </c>
      <c r="B956" s="1" t="s">
        <v>887</v>
      </c>
      <c r="D956" s="1" t="s">
        <v>240</v>
      </c>
    </row>
    <row r="957" spans="1:4" s="2" customFormat="1">
      <c r="A957" s="1">
        <v>80069</v>
      </c>
      <c r="B957" s="1" t="s">
        <v>888</v>
      </c>
      <c r="D957" s="1" t="s">
        <v>245</v>
      </c>
    </row>
    <row r="958" spans="1:4" s="2" customFormat="1">
      <c r="A958" s="1">
        <v>80069</v>
      </c>
      <c r="B958" s="1" t="s">
        <v>889</v>
      </c>
      <c r="D958" s="1" t="s">
        <v>213</v>
      </c>
    </row>
    <row r="959" spans="1:4" s="2" customFormat="1">
      <c r="A959" s="1">
        <v>80069</v>
      </c>
      <c r="B959" s="1" t="s">
        <v>890</v>
      </c>
      <c r="D959" s="1" t="s">
        <v>205</v>
      </c>
    </row>
    <row r="960" spans="1:4" s="2" customFormat="1">
      <c r="A960" s="1">
        <v>80069</v>
      </c>
      <c r="B960" s="1" t="s">
        <v>891</v>
      </c>
      <c r="D960" s="1" t="s">
        <v>252</v>
      </c>
    </row>
    <row r="961" spans="1:4" s="2" customFormat="1">
      <c r="A961" s="1">
        <v>80069</v>
      </c>
      <c r="B961" s="1" t="s">
        <v>892</v>
      </c>
      <c r="D961" s="1" t="s">
        <v>256</v>
      </c>
    </row>
    <row r="962" spans="1:4" s="2" customFormat="1">
      <c r="A962" s="1">
        <v>80069</v>
      </c>
      <c r="B962" s="1" t="s">
        <v>893</v>
      </c>
      <c r="D962" s="1" t="s">
        <v>258</v>
      </c>
    </row>
    <row r="963" spans="1:4" s="2" customFormat="1" ht="22.8">
      <c r="A963" s="1">
        <v>80069</v>
      </c>
      <c r="B963" s="1" t="s">
        <v>894</v>
      </c>
      <c r="D963" s="1" t="s">
        <v>2659</v>
      </c>
    </row>
    <row r="964" spans="1:4" s="2" customFormat="1" ht="22.8">
      <c r="A964" s="1">
        <v>80069</v>
      </c>
      <c r="B964" s="1" t="s">
        <v>895</v>
      </c>
      <c r="D964" s="1" t="s">
        <v>157</v>
      </c>
    </row>
    <row r="965" spans="1:4" s="2" customFormat="1">
      <c r="A965" s="1">
        <v>80069</v>
      </c>
      <c r="B965" s="1" t="s">
        <v>896</v>
      </c>
      <c r="D965" s="1" t="s">
        <v>214</v>
      </c>
    </row>
    <row r="966" spans="1:4" s="2" customFormat="1">
      <c r="A966" s="1">
        <v>80069</v>
      </c>
      <c r="B966" s="1" t="s">
        <v>897</v>
      </c>
      <c r="D966" s="1" t="s">
        <v>222</v>
      </c>
    </row>
    <row r="967" spans="1:4" s="2" customFormat="1">
      <c r="A967" s="1">
        <v>80069</v>
      </c>
      <c r="B967" s="1" t="s">
        <v>898</v>
      </c>
      <c r="D967" s="1" t="s">
        <v>302</v>
      </c>
    </row>
    <row r="968" spans="1:4" s="2" customFormat="1">
      <c r="A968" s="1">
        <v>80069</v>
      </c>
      <c r="B968" s="1" t="s">
        <v>899</v>
      </c>
      <c r="D968" s="1" t="s">
        <v>225</v>
      </c>
    </row>
    <row r="969" spans="1:4" s="2" customFormat="1">
      <c r="A969" s="1">
        <v>80069</v>
      </c>
      <c r="B969" s="1" t="s">
        <v>900</v>
      </c>
      <c r="D969" s="1" t="s">
        <v>303</v>
      </c>
    </row>
    <row r="970" spans="1:4" s="2" customFormat="1">
      <c r="A970" s="1">
        <v>80069</v>
      </c>
      <c r="B970" s="1" t="s">
        <v>901</v>
      </c>
      <c r="D970" s="1" t="s">
        <v>230</v>
      </c>
    </row>
    <row r="971" spans="1:4" s="2" customFormat="1" ht="22.8">
      <c r="A971" s="1">
        <v>80069</v>
      </c>
      <c r="B971" s="1" t="s">
        <v>902</v>
      </c>
      <c r="D971" s="1" t="s">
        <v>156</v>
      </c>
    </row>
    <row r="972" spans="1:4" s="2" customFormat="1">
      <c r="A972" s="1">
        <v>80069</v>
      </c>
      <c r="B972" s="1" t="s">
        <v>903</v>
      </c>
      <c r="D972" s="1" t="s">
        <v>232</v>
      </c>
    </row>
    <row r="973" spans="1:4" s="2" customFormat="1">
      <c r="A973" s="1">
        <v>80069</v>
      </c>
      <c r="B973" s="1" t="s">
        <v>904</v>
      </c>
      <c r="D973" s="1" t="s">
        <v>307</v>
      </c>
    </row>
    <row r="974" spans="1:4" s="2" customFormat="1">
      <c r="A974" s="1">
        <v>80069</v>
      </c>
      <c r="B974" s="1" t="s">
        <v>905</v>
      </c>
      <c r="D974" s="1" t="s">
        <v>237</v>
      </c>
    </row>
    <row r="975" spans="1:4" s="2" customFormat="1">
      <c r="A975" s="1">
        <v>80069</v>
      </c>
      <c r="B975" s="1" t="s">
        <v>906</v>
      </c>
      <c r="D975" s="1" t="s">
        <v>235</v>
      </c>
    </row>
    <row r="976" spans="1:4" s="2" customFormat="1">
      <c r="A976" s="1">
        <v>80069</v>
      </c>
      <c r="B976" s="1" t="s">
        <v>907</v>
      </c>
      <c r="D976" s="1" t="s">
        <v>309</v>
      </c>
    </row>
    <row r="977" spans="1:4" s="2" customFormat="1" ht="22.8">
      <c r="A977" s="1">
        <v>80069</v>
      </c>
      <c r="B977" s="1" t="s">
        <v>908</v>
      </c>
      <c r="D977" s="1" t="s">
        <v>236</v>
      </c>
    </row>
    <row r="978" spans="1:4" s="2" customFormat="1">
      <c r="A978" s="1">
        <v>80069</v>
      </c>
      <c r="B978" s="1" t="s">
        <v>909</v>
      </c>
      <c r="D978" s="1" t="s">
        <v>243</v>
      </c>
    </row>
    <row r="979" spans="1:4" s="2" customFormat="1" ht="22.8">
      <c r="A979" s="1">
        <v>80069</v>
      </c>
      <c r="B979" s="1" t="s">
        <v>910</v>
      </c>
      <c r="D979" s="1" t="s">
        <v>102</v>
      </c>
    </row>
    <row r="980" spans="1:4" s="2" customFormat="1">
      <c r="A980" s="1">
        <v>80069</v>
      </c>
      <c r="B980" s="1" t="s">
        <v>911</v>
      </c>
      <c r="D980" s="1" t="s">
        <v>312</v>
      </c>
    </row>
    <row r="981" spans="1:4" s="2" customFormat="1">
      <c r="A981" s="1">
        <v>80069</v>
      </c>
      <c r="B981" s="1" t="s">
        <v>912</v>
      </c>
      <c r="D981" s="1" t="s">
        <v>242</v>
      </c>
    </row>
    <row r="982" spans="1:4" s="2" customFormat="1">
      <c r="A982" s="1">
        <v>80069</v>
      </c>
      <c r="B982" s="1" t="s">
        <v>913</v>
      </c>
      <c r="D982" s="1" t="s">
        <v>246</v>
      </c>
    </row>
    <row r="983" spans="1:4" s="2" customFormat="1">
      <c r="A983" s="1">
        <v>80069</v>
      </c>
      <c r="B983" s="1" t="s">
        <v>914</v>
      </c>
      <c r="D983" s="1" t="s">
        <v>277</v>
      </c>
    </row>
    <row r="984" spans="1:4" s="2" customFormat="1">
      <c r="A984" s="1">
        <v>80069</v>
      </c>
      <c r="B984" s="1" t="s">
        <v>915</v>
      </c>
      <c r="D984" s="1" t="s">
        <v>300</v>
      </c>
    </row>
    <row r="985" spans="1:4" s="2" customFormat="1">
      <c r="A985" s="1">
        <v>80069</v>
      </c>
      <c r="B985" s="1" t="s">
        <v>916</v>
      </c>
      <c r="D985" s="1" t="s">
        <v>257</v>
      </c>
    </row>
    <row r="986" spans="1:4" s="2" customFormat="1">
      <c r="A986" s="1">
        <v>80069</v>
      </c>
      <c r="B986" s="1" t="s">
        <v>917</v>
      </c>
      <c r="D986" s="1" t="s">
        <v>282</v>
      </c>
    </row>
    <row r="987" spans="1:4" s="2" customFormat="1">
      <c r="A987" s="1">
        <v>80069</v>
      </c>
      <c r="B987" s="1" t="s">
        <v>918</v>
      </c>
      <c r="D987" s="1" t="s">
        <v>250</v>
      </c>
    </row>
    <row r="988" spans="1:4" s="2" customFormat="1">
      <c r="A988" s="1">
        <v>80069</v>
      </c>
      <c r="B988" s="1" t="s">
        <v>919</v>
      </c>
      <c r="D988" s="1" t="s">
        <v>216</v>
      </c>
    </row>
    <row r="989" spans="1:4" s="2" customFormat="1">
      <c r="A989" s="1">
        <v>80069</v>
      </c>
      <c r="B989" s="1" t="s">
        <v>920</v>
      </c>
      <c r="D989" s="1" t="s">
        <v>255</v>
      </c>
    </row>
    <row r="990" spans="1:4" s="2" customFormat="1">
      <c r="A990" s="1">
        <v>80069</v>
      </c>
      <c r="B990" s="1" t="s">
        <v>921</v>
      </c>
      <c r="D990" s="1" t="s">
        <v>262</v>
      </c>
    </row>
    <row r="991" spans="1:4" s="2" customFormat="1">
      <c r="A991" s="1">
        <v>80069</v>
      </c>
      <c r="B991" s="1" t="s">
        <v>922</v>
      </c>
      <c r="D991" s="1" t="s">
        <v>260</v>
      </c>
    </row>
    <row r="992" spans="1:4" s="2" customFormat="1">
      <c r="A992" s="1">
        <v>80069</v>
      </c>
      <c r="B992" s="1" t="s">
        <v>923</v>
      </c>
      <c r="D992" s="1" t="s">
        <v>261</v>
      </c>
    </row>
    <row r="993" spans="1:4" s="2" customFormat="1">
      <c r="A993" s="1">
        <v>80069</v>
      </c>
      <c r="B993" s="1" t="s">
        <v>924</v>
      </c>
      <c r="D993" s="1" t="s">
        <v>220</v>
      </c>
    </row>
    <row r="994" spans="1:4" s="2" customFormat="1">
      <c r="A994" s="1">
        <v>80069</v>
      </c>
      <c r="B994" s="1" t="s">
        <v>925</v>
      </c>
      <c r="D994" s="1" t="s">
        <v>305</v>
      </c>
    </row>
    <row r="995" spans="1:4" s="2" customFormat="1">
      <c r="A995" s="1">
        <v>80069</v>
      </c>
      <c r="B995" s="1" t="s">
        <v>926</v>
      </c>
      <c r="D995" s="1" t="s">
        <v>217</v>
      </c>
    </row>
    <row r="996" spans="1:4" s="2" customFormat="1">
      <c r="A996" s="1">
        <v>80069</v>
      </c>
      <c r="B996" s="1" t="s">
        <v>927</v>
      </c>
      <c r="D996" s="1" t="s">
        <v>273</v>
      </c>
    </row>
    <row r="997" spans="1:4" s="2" customFormat="1">
      <c r="A997" s="1">
        <v>80069</v>
      </c>
      <c r="B997" s="1" t="s">
        <v>928</v>
      </c>
      <c r="D997" s="1" t="s">
        <v>211</v>
      </c>
    </row>
    <row r="998" spans="1:4" s="2" customFormat="1">
      <c r="A998" s="1">
        <v>80069</v>
      </c>
      <c r="B998" s="1" t="s">
        <v>929</v>
      </c>
      <c r="D998" s="1" t="s">
        <v>301</v>
      </c>
    </row>
    <row r="999" spans="1:4" s="2" customFormat="1" ht="22.8">
      <c r="A999" s="1">
        <v>80069</v>
      </c>
      <c r="B999" s="1" t="s">
        <v>930</v>
      </c>
      <c r="D999" s="1" t="s">
        <v>272</v>
      </c>
    </row>
    <row r="1000" spans="1:4" s="2" customFormat="1" ht="22.8">
      <c r="A1000" s="1">
        <v>80069</v>
      </c>
      <c r="B1000" s="1" t="s">
        <v>931</v>
      </c>
      <c r="D1000" s="1" t="s">
        <v>224</v>
      </c>
    </row>
    <row r="1001" spans="1:4" s="2" customFormat="1">
      <c r="A1001" s="1">
        <v>80069</v>
      </c>
      <c r="B1001" s="1" t="s">
        <v>932</v>
      </c>
      <c r="D1001" s="1" t="s">
        <v>278</v>
      </c>
    </row>
    <row r="1002" spans="1:4" s="2" customFormat="1">
      <c r="A1002" s="1">
        <v>80069</v>
      </c>
      <c r="B1002" s="1" t="s">
        <v>933</v>
      </c>
      <c r="D1002" s="1" t="s">
        <v>283</v>
      </c>
    </row>
    <row r="1003" spans="1:4" s="2" customFormat="1" ht="22.8">
      <c r="A1003" s="1">
        <v>80069</v>
      </c>
      <c r="B1003" s="1" t="s">
        <v>934</v>
      </c>
      <c r="D1003" s="1" t="s">
        <v>158</v>
      </c>
    </row>
    <row r="1004" spans="1:4" s="2" customFormat="1">
      <c r="A1004" s="1">
        <v>80069</v>
      </c>
      <c r="B1004" s="1" t="s">
        <v>935</v>
      </c>
      <c r="D1004" s="1" t="s">
        <v>226</v>
      </c>
    </row>
    <row r="1005" spans="1:4" s="2" customFormat="1">
      <c r="A1005" s="1">
        <v>80069</v>
      </c>
      <c r="B1005" s="1" t="s">
        <v>936</v>
      </c>
      <c r="D1005" s="1" t="s">
        <v>227</v>
      </c>
    </row>
    <row r="1006" spans="1:4" s="2" customFormat="1" ht="22.8">
      <c r="A1006" s="1">
        <v>80069</v>
      </c>
      <c r="B1006" s="1" t="s">
        <v>937</v>
      </c>
      <c r="D1006" s="1" t="s">
        <v>25</v>
      </c>
    </row>
    <row r="1007" spans="1:4" s="2" customFormat="1">
      <c r="A1007" s="1">
        <v>80069</v>
      </c>
      <c r="B1007" s="1" t="s">
        <v>938</v>
      </c>
      <c r="D1007" s="1" t="s">
        <v>155</v>
      </c>
    </row>
    <row r="1008" spans="1:4" s="2" customFormat="1">
      <c r="A1008" s="1">
        <v>80069</v>
      </c>
      <c r="B1008" s="1" t="s">
        <v>939</v>
      </c>
      <c r="D1008" s="1" t="s">
        <v>630</v>
      </c>
    </row>
    <row r="1009" spans="1:4" s="2" customFormat="1">
      <c r="A1009" s="1">
        <v>80069</v>
      </c>
      <c r="B1009" s="1" t="s">
        <v>940</v>
      </c>
      <c r="D1009" s="1" t="s">
        <v>628</v>
      </c>
    </row>
    <row r="1010" spans="1:4" s="2" customFormat="1" ht="22.8">
      <c r="A1010" s="1">
        <v>80069</v>
      </c>
      <c r="B1010" s="1" t="s">
        <v>941</v>
      </c>
      <c r="D1010" s="1" t="s">
        <v>629</v>
      </c>
    </row>
    <row r="1011" spans="1:4" s="2" customFormat="1">
      <c r="A1011" s="1">
        <v>80069</v>
      </c>
      <c r="B1011" s="1" t="s">
        <v>942</v>
      </c>
      <c r="D1011" s="1" t="s">
        <v>627</v>
      </c>
    </row>
    <row r="1012" spans="1:4" s="2" customFormat="1">
      <c r="A1012" s="1">
        <v>80069</v>
      </c>
      <c r="B1012" s="1" t="s">
        <v>943</v>
      </c>
      <c r="D1012" s="1" t="s">
        <v>60</v>
      </c>
    </row>
    <row r="1013" spans="1:4" s="2" customFormat="1">
      <c r="A1013" s="1">
        <v>80069</v>
      </c>
      <c r="B1013" s="1" t="s">
        <v>944</v>
      </c>
      <c r="D1013" s="1" t="s">
        <v>997</v>
      </c>
    </row>
    <row r="1014" spans="1:4" s="2" customFormat="1">
      <c r="A1014" s="1">
        <v>80069</v>
      </c>
      <c r="B1014" s="1" t="s">
        <v>945</v>
      </c>
      <c r="D1014" s="1" t="s">
        <v>1001</v>
      </c>
    </row>
    <row r="1015" spans="1:4" s="2" customFormat="1">
      <c r="A1015" s="1">
        <v>80069</v>
      </c>
      <c r="B1015" s="1" t="s">
        <v>946</v>
      </c>
      <c r="D1015" s="1" t="s">
        <v>1002</v>
      </c>
    </row>
    <row r="1016" spans="1:4" s="2" customFormat="1" ht="22.8">
      <c r="A1016" s="1">
        <v>80069</v>
      </c>
      <c r="B1016" s="1" t="s">
        <v>947</v>
      </c>
      <c r="D1016" s="1" t="s">
        <v>10</v>
      </c>
    </row>
    <row r="1017" spans="1:4" s="2" customFormat="1" ht="22.8">
      <c r="A1017" s="1">
        <v>80069</v>
      </c>
      <c r="B1017" s="1" t="s">
        <v>948</v>
      </c>
      <c r="D1017" s="1" t="s">
        <v>2660</v>
      </c>
    </row>
    <row r="1018" spans="1:4" s="2" customFormat="1">
      <c r="A1018" s="1">
        <v>80069</v>
      </c>
      <c r="B1018" s="1" t="s">
        <v>949</v>
      </c>
      <c r="D1018" s="1" t="s">
        <v>77</v>
      </c>
    </row>
    <row r="1019" spans="1:4" s="2" customFormat="1" ht="22.8">
      <c r="A1019" s="1">
        <v>80069</v>
      </c>
      <c r="B1019" s="1" t="s">
        <v>950</v>
      </c>
      <c r="D1019" s="1" t="s">
        <v>197</v>
      </c>
    </row>
    <row r="1020" spans="1:4" s="2" customFormat="1" ht="45.6">
      <c r="A1020" s="1">
        <v>80069</v>
      </c>
      <c r="B1020" s="1" t="s">
        <v>951</v>
      </c>
      <c r="D1020" s="1" t="s">
        <v>652</v>
      </c>
    </row>
    <row r="1021" spans="1:4" s="2" customFormat="1" ht="34.200000000000003">
      <c r="A1021" s="1">
        <v>80069</v>
      </c>
      <c r="B1021" s="1" t="s">
        <v>952</v>
      </c>
      <c r="D1021" s="1" t="s">
        <v>654</v>
      </c>
    </row>
    <row r="1022" spans="1:4" s="2" customFormat="1" ht="34.200000000000003">
      <c r="A1022" s="1">
        <v>80069</v>
      </c>
      <c r="B1022" s="1" t="s">
        <v>953</v>
      </c>
      <c r="D1022" s="1" t="s">
        <v>653</v>
      </c>
    </row>
    <row r="1023" spans="1:4" s="2" customFormat="1">
      <c r="A1023" s="1">
        <v>80069</v>
      </c>
      <c r="B1023" s="1" t="s">
        <v>954</v>
      </c>
      <c r="D1023" s="1" t="s">
        <v>1317</v>
      </c>
    </row>
    <row r="1024" spans="1:4" s="2" customFormat="1">
      <c r="A1024" s="1">
        <v>80069</v>
      </c>
      <c r="B1024" s="1" t="s">
        <v>955</v>
      </c>
      <c r="D1024" s="1" t="s">
        <v>656</v>
      </c>
    </row>
    <row r="1025" spans="1:4" s="2" customFormat="1">
      <c r="A1025" s="1">
        <v>80069</v>
      </c>
      <c r="B1025" s="1" t="s">
        <v>956</v>
      </c>
      <c r="D1025" s="1" t="s">
        <v>159</v>
      </c>
    </row>
    <row r="1026" spans="1:4" s="2" customFormat="1" ht="22.8">
      <c r="A1026" s="1">
        <v>80069</v>
      </c>
      <c r="B1026" s="1" t="s">
        <v>957</v>
      </c>
      <c r="D1026" s="1" t="s">
        <v>657</v>
      </c>
    </row>
    <row r="1027" spans="1:4" s="2" customFormat="1" ht="22.8">
      <c r="A1027" s="1">
        <v>80069</v>
      </c>
      <c r="B1027" s="1" t="s">
        <v>958</v>
      </c>
      <c r="D1027" s="1" t="s">
        <v>658</v>
      </c>
    </row>
    <row r="1028" spans="1:4" s="2" customFormat="1">
      <c r="A1028" s="1">
        <v>80069</v>
      </c>
      <c r="B1028" s="1" t="s">
        <v>959</v>
      </c>
      <c r="D1028" s="1" t="s">
        <v>1318</v>
      </c>
    </row>
    <row r="1029" spans="1:4" s="2" customFormat="1" ht="22.8">
      <c r="A1029" s="1">
        <v>80069</v>
      </c>
      <c r="B1029" s="1" t="s">
        <v>960</v>
      </c>
      <c r="D1029" s="1" t="s">
        <v>161</v>
      </c>
    </row>
    <row r="1030" spans="1:4" s="2" customFormat="1">
      <c r="A1030" s="1">
        <v>80069</v>
      </c>
      <c r="B1030" s="1" t="s">
        <v>961</v>
      </c>
      <c r="D1030" s="1" t="s">
        <v>1319</v>
      </c>
    </row>
    <row r="1031" spans="1:4" s="2" customFormat="1" ht="22.8">
      <c r="A1031" s="1">
        <v>80069</v>
      </c>
      <c r="B1031" s="1" t="s">
        <v>962</v>
      </c>
      <c r="D1031" s="1" t="s">
        <v>162</v>
      </c>
    </row>
    <row r="1032" spans="1:4" s="2" customFormat="1">
      <c r="A1032" s="1">
        <v>80069</v>
      </c>
      <c r="B1032" s="1" t="s">
        <v>963</v>
      </c>
      <c r="D1032" s="1" t="s">
        <v>1320</v>
      </c>
    </row>
    <row r="1033" spans="1:4" s="2" customFormat="1" ht="22.8">
      <c r="A1033" s="1">
        <v>80069</v>
      </c>
      <c r="B1033" s="1" t="s">
        <v>964</v>
      </c>
      <c r="D1033" s="1" t="s">
        <v>163</v>
      </c>
    </row>
    <row r="1034" spans="1:4" s="2" customFormat="1">
      <c r="A1034" s="1">
        <v>80069</v>
      </c>
      <c r="B1034" s="1" t="s">
        <v>965</v>
      </c>
      <c r="D1034" s="1" t="s">
        <v>1321</v>
      </c>
    </row>
    <row r="1035" spans="1:4" s="2" customFormat="1">
      <c r="A1035" s="1">
        <v>80069</v>
      </c>
      <c r="B1035" s="1" t="s">
        <v>966</v>
      </c>
      <c r="D1035" s="1" t="s">
        <v>633</v>
      </c>
    </row>
    <row r="1036" spans="1:4" s="2" customFormat="1">
      <c r="A1036" s="1">
        <v>80069</v>
      </c>
      <c r="B1036" s="1" t="s">
        <v>967</v>
      </c>
      <c r="D1036" s="1" t="s">
        <v>626</v>
      </c>
    </row>
    <row r="1037" spans="1:4" s="2" customFormat="1">
      <c r="A1037" s="1">
        <v>80069</v>
      </c>
      <c r="B1037" s="1" t="s">
        <v>968</v>
      </c>
      <c r="D1037" s="1" t="s">
        <v>69</v>
      </c>
    </row>
    <row r="1038" spans="1:4" s="2" customFormat="1" ht="22.8">
      <c r="A1038" s="1">
        <v>80069</v>
      </c>
      <c r="B1038" s="1" t="s">
        <v>969</v>
      </c>
      <c r="D1038" s="1" t="s">
        <v>165</v>
      </c>
    </row>
    <row r="1039" spans="1:4" s="2" customFormat="1" ht="34.200000000000003">
      <c r="A1039" s="1">
        <v>80069</v>
      </c>
      <c r="B1039" s="1" t="s">
        <v>970</v>
      </c>
      <c r="D1039" s="1" t="s">
        <v>148</v>
      </c>
    </row>
    <row r="1040" spans="1:4" s="2" customFormat="1" ht="22.8">
      <c r="A1040" s="1">
        <v>80069</v>
      </c>
      <c r="B1040" s="1" t="s">
        <v>971</v>
      </c>
      <c r="D1040" s="1" t="s">
        <v>166</v>
      </c>
    </row>
    <row r="1041" spans="1:4" s="2" customFormat="1">
      <c r="A1041" s="1">
        <v>80069</v>
      </c>
      <c r="B1041" s="1" t="s">
        <v>972</v>
      </c>
      <c r="D1041" s="1" t="s">
        <v>1322</v>
      </c>
    </row>
    <row r="1042" spans="1:4" s="2" customFormat="1">
      <c r="A1042" s="1">
        <v>80069</v>
      </c>
      <c r="B1042" s="1" t="s">
        <v>973</v>
      </c>
      <c r="D1042" s="1" t="s">
        <v>1323</v>
      </c>
    </row>
    <row r="1043" spans="1:4" s="2" customFormat="1">
      <c r="A1043" s="1">
        <v>80069</v>
      </c>
      <c r="B1043" s="1" t="s">
        <v>974</v>
      </c>
      <c r="D1043" s="1" t="s">
        <v>97</v>
      </c>
    </row>
    <row r="1044" spans="1:4" s="2" customFormat="1">
      <c r="A1044" s="1">
        <v>80069</v>
      </c>
      <c r="B1044" s="1" t="s">
        <v>975</v>
      </c>
      <c r="D1044" s="1" t="s">
        <v>1324</v>
      </c>
    </row>
    <row r="1045" spans="1:4" s="2" customFormat="1" ht="22.8">
      <c r="A1045" s="1">
        <v>80069</v>
      </c>
      <c r="B1045" s="1" t="s">
        <v>976</v>
      </c>
      <c r="D1045" s="1" t="s">
        <v>67</v>
      </c>
    </row>
    <row r="1046" spans="1:4" s="2" customFormat="1">
      <c r="A1046" s="1">
        <v>80069</v>
      </c>
      <c r="B1046" s="1" t="s">
        <v>977</v>
      </c>
      <c r="D1046" s="1" t="s">
        <v>661</v>
      </c>
    </row>
    <row r="1047" spans="1:4" s="2" customFormat="1" ht="22.8">
      <c r="A1047" s="1">
        <v>80069</v>
      </c>
      <c r="B1047" s="1" t="s">
        <v>978</v>
      </c>
      <c r="D1047" s="1" t="s">
        <v>1325</v>
      </c>
    </row>
    <row r="1048" spans="1:4" s="2" customFormat="1" ht="22.8">
      <c r="A1048" s="1">
        <v>80069</v>
      </c>
      <c r="B1048" s="1" t="s">
        <v>979</v>
      </c>
      <c r="D1048" s="1" t="s">
        <v>78</v>
      </c>
    </row>
    <row r="1049" spans="1:4" s="2" customFormat="1" ht="22.8">
      <c r="A1049" s="1">
        <v>80069</v>
      </c>
      <c r="B1049" s="1" t="s">
        <v>980</v>
      </c>
      <c r="D1049" s="1" t="s">
        <v>82</v>
      </c>
    </row>
    <row r="1050" spans="1:4" s="2" customFormat="1">
      <c r="A1050" s="1">
        <v>80069</v>
      </c>
      <c r="B1050" s="1" t="s">
        <v>981</v>
      </c>
      <c r="D1050" s="1" t="s">
        <v>160</v>
      </c>
    </row>
    <row r="1051" spans="1:4" s="2" customFormat="1">
      <c r="A1051" s="1">
        <v>80069</v>
      </c>
      <c r="B1051" s="1" t="s">
        <v>982</v>
      </c>
      <c r="D1051" s="1" t="s">
        <v>1326</v>
      </c>
    </row>
    <row r="1052" spans="1:4" s="2" customFormat="1">
      <c r="A1052" s="1">
        <v>80069</v>
      </c>
      <c r="B1052" s="1" t="s">
        <v>983</v>
      </c>
      <c r="D1052" s="1" t="s">
        <v>53</v>
      </c>
    </row>
    <row r="1053" spans="1:4" s="2" customFormat="1" ht="22.8">
      <c r="A1053" s="1">
        <v>80069</v>
      </c>
      <c r="B1053" s="1" t="s">
        <v>984</v>
      </c>
      <c r="D1053" s="1" t="s">
        <v>454</v>
      </c>
    </row>
    <row r="1054" spans="1:4" s="2" customFormat="1" ht="22.8">
      <c r="A1054" s="1">
        <v>80069</v>
      </c>
      <c r="B1054" s="1" t="s">
        <v>985</v>
      </c>
      <c r="D1054" s="1" t="s">
        <v>510</v>
      </c>
    </row>
    <row r="1055" spans="1:4" s="2" customFormat="1" ht="22.8">
      <c r="A1055" s="1">
        <v>80069</v>
      </c>
      <c r="B1055" s="1" t="s">
        <v>986</v>
      </c>
      <c r="D1055" s="1" t="s">
        <v>198</v>
      </c>
    </row>
    <row r="1056" spans="1:4" s="2" customFormat="1" ht="22.8">
      <c r="A1056" s="1">
        <v>80069</v>
      </c>
      <c r="B1056" s="1" t="s">
        <v>987</v>
      </c>
      <c r="D1056" s="1" t="s">
        <v>2661</v>
      </c>
    </row>
    <row r="1057" spans="1:4" s="2" customFormat="1">
      <c r="A1057" s="1">
        <v>80069</v>
      </c>
      <c r="B1057" s="1" t="s">
        <v>988</v>
      </c>
      <c r="D1057" s="1" t="s">
        <v>11</v>
      </c>
    </row>
    <row r="1058" spans="1:4" s="2" customFormat="1" ht="22.8">
      <c r="A1058" s="1">
        <v>80069</v>
      </c>
      <c r="B1058" s="1" t="s">
        <v>989</v>
      </c>
      <c r="D1058" s="1" t="s">
        <v>1327</v>
      </c>
    </row>
    <row r="1059" spans="1:4" s="2" customFormat="1" ht="34.200000000000003">
      <c r="A1059" s="1">
        <v>80069</v>
      </c>
      <c r="B1059" s="1" t="s">
        <v>990</v>
      </c>
      <c r="D1059" s="1" t="s">
        <v>351</v>
      </c>
    </row>
    <row r="1060" spans="1:4" s="2" customFormat="1" ht="22.8">
      <c r="A1060" s="1">
        <v>80069</v>
      </c>
      <c r="B1060" s="1" t="s">
        <v>991</v>
      </c>
      <c r="D1060" s="1" t="s">
        <v>1316</v>
      </c>
    </row>
    <row r="1061" spans="1:4" s="2" customFormat="1">
      <c r="A1061" s="1">
        <v>80069</v>
      </c>
      <c r="B1061" s="1" t="s">
        <v>992</v>
      </c>
      <c r="D1061" s="1" t="s">
        <v>1328</v>
      </c>
    </row>
    <row r="1062" spans="1:4" s="2" customFormat="1">
      <c r="A1062" s="1">
        <v>80069</v>
      </c>
      <c r="B1062" s="1" t="s">
        <v>993</v>
      </c>
      <c r="D1062" s="1" t="s">
        <v>1329</v>
      </c>
    </row>
    <row r="1063" spans="1:4" s="2" customFormat="1">
      <c r="A1063" s="1">
        <v>80069</v>
      </c>
      <c r="B1063" s="1" t="s">
        <v>994</v>
      </c>
      <c r="D1063" s="1" t="s">
        <v>1330</v>
      </c>
    </row>
    <row r="1064" spans="1:4" s="2" customFormat="1">
      <c r="A1064" s="1">
        <v>80069</v>
      </c>
      <c r="B1064" s="1" t="s">
        <v>995</v>
      </c>
      <c r="D1064" s="1" t="s">
        <v>167</v>
      </c>
    </row>
    <row r="1065" spans="1:4" s="2" customFormat="1" ht="22.8">
      <c r="A1065" s="1">
        <v>80069</v>
      </c>
      <c r="B1065" s="1" t="s">
        <v>996</v>
      </c>
      <c r="D1065" s="1" t="s">
        <v>1334</v>
      </c>
    </row>
    <row r="1066" spans="1:4" s="2" customFormat="1">
      <c r="A1066" s="1">
        <v>80069</v>
      </c>
      <c r="B1066" s="1" t="s">
        <v>997</v>
      </c>
      <c r="D1066" s="1" t="s">
        <v>994</v>
      </c>
    </row>
    <row r="1067" spans="1:4" s="2" customFormat="1">
      <c r="A1067" s="1">
        <v>80069</v>
      </c>
      <c r="B1067" s="1" t="s">
        <v>998</v>
      </c>
      <c r="D1067" s="1" t="s">
        <v>995</v>
      </c>
    </row>
    <row r="1068" spans="1:4" s="2" customFormat="1">
      <c r="A1068" s="1">
        <v>80069</v>
      </c>
      <c r="B1068" s="1" t="s">
        <v>999</v>
      </c>
      <c r="D1068" s="1" t="s">
        <v>998</v>
      </c>
    </row>
    <row r="1069" spans="1:4" s="2" customFormat="1">
      <c r="A1069" s="1">
        <v>80069</v>
      </c>
      <c r="B1069" s="1" t="s">
        <v>1000</v>
      </c>
      <c r="D1069" s="1" t="s">
        <v>1000</v>
      </c>
    </row>
    <row r="1070" spans="1:4" s="2" customFormat="1">
      <c r="A1070" s="1">
        <v>80069</v>
      </c>
      <c r="B1070" s="1" t="s">
        <v>1001</v>
      </c>
      <c r="D1070" s="1" t="s">
        <v>1303</v>
      </c>
    </row>
    <row r="1071" spans="1:4" s="2" customFormat="1">
      <c r="A1071" s="1">
        <v>80069</v>
      </c>
      <c r="B1071" s="1" t="s">
        <v>1002</v>
      </c>
      <c r="D1071" s="1" t="s">
        <v>1304</v>
      </c>
    </row>
    <row r="1072" spans="1:4" s="2" customFormat="1" ht="22.8">
      <c r="A1072" s="1">
        <v>80069</v>
      </c>
      <c r="B1072" s="1" t="s">
        <v>1003</v>
      </c>
      <c r="D1072" s="1" t="s">
        <v>1308</v>
      </c>
    </row>
    <row r="1073" spans="1:4" s="2" customFormat="1">
      <c r="A1073" s="1">
        <v>80070</v>
      </c>
      <c r="B1073" s="1" t="s">
        <v>2</v>
      </c>
      <c r="D1073" s="1" t="s">
        <v>1312</v>
      </c>
    </row>
    <row r="1074" spans="1:4" s="2" customFormat="1">
      <c r="A1074" s="1">
        <v>80070</v>
      </c>
      <c r="B1074" s="1" t="s">
        <v>1004</v>
      </c>
      <c r="D1074" s="1" t="s">
        <v>1305</v>
      </c>
    </row>
    <row r="1075" spans="1:4" s="2" customFormat="1">
      <c r="A1075" s="1">
        <v>80070</v>
      </c>
      <c r="B1075" s="1" t="s">
        <v>1005</v>
      </c>
      <c r="D1075" s="1" t="s">
        <v>1307</v>
      </c>
    </row>
    <row r="1076" spans="1:4" s="2" customFormat="1" ht="22.8">
      <c r="A1076" s="1">
        <v>80070</v>
      </c>
      <c r="B1076" s="1" t="s">
        <v>1006</v>
      </c>
      <c r="D1076" s="1" t="s">
        <v>1130</v>
      </c>
    </row>
    <row r="1077" spans="1:4" s="2" customFormat="1" ht="22.8">
      <c r="A1077" s="1">
        <v>80070</v>
      </c>
      <c r="B1077" s="1" t="s">
        <v>1007</v>
      </c>
      <c r="D1077" s="1" t="s">
        <v>1131</v>
      </c>
    </row>
    <row r="1078" spans="1:4" s="2" customFormat="1">
      <c r="A1078" s="1">
        <v>80070</v>
      </c>
      <c r="B1078" s="1" t="s">
        <v>1008</v>
      </c>
      <c r="D1078" s="1" t="s">
        <v>1310</v>
      </c>
    </row>
    <row r="1079" spans="1:4" s="2" customFormat="1">
      <c r="A1079" s="1">
        <v>80070</v>
      </c>
      <c r="B1079" s="1" t="s">
        <v>1009</v>
      </c>
      <c r="D1079" s="1" t="s">
        <v>1311</v>
      </c>
    </row>
    <row r="1080" spans="1:4" s="2" customFormat="1">
      <c r="A1080" s="1">
        <v>80070</v>
      </c>
      <c r="B1080" s="1" t="s">
        <v>1010</v>
      </c>
      <c r="D1080" s="1" t="s">
        <v>1313</v>
      </c>
    </row>
    <row r="1081" spans="1:4" s="2" customFormat="1">
      <c r="A1081" s="1">
        <v>80070</v>
      </c>
      <c r="B1081" s="1" t="s">
        <v>1011</v>
      </c>
      <c r="D1081" s="1" t="s">
        <v>1081</v>
      </c>
    </row>
    <row r="1082" spans="1:4" s="2" customFormat="1" ht="22.8">
      <c r="A1082" s="1">
        <v>80070</v>
      </c>
      <c r="B1082" s="1" t="s">
        <v>1012</v>
      </c>
      <c r="D1082" s="1" t="s">
        <v>1085</v>
      </c>
    </row>
    <row r="1083" spans="1:4" s="2" customFormat="1" ht="22.8">
      <c r="A1083" s="1">
        <v>80070</v>
      </c>
      <c r="B1083" s="1" t="s">
        <v>1013</v>
      </c>
      <c r="D1083" s="1" t="s">
        <v>1084</v>
      </c>
    </row>
    <row r="1084" spans="1:4" s="2" customFormat="1">
      <c r="A1084" s="1">
        <v>80070</v>
      </c>
      <c r="B1084" s="1" t="s">
        <v>1014</v>
      </c>
      <c r="D1084" s="1" t="s">
        <v>1086</v>
      </c>
    </row>
    <row r="1085" spans="1:4" s="2" customFormat="1">
      <c r="A1085" s="1">
        <v>80070</v>
      </c>
      <c r="B1085" s="1" t="s">
        <v>1015</v>
      </c>
      <c r="D1085" s="1" t="s">
        <v>1087</v>
      </c>
    </row>
    <row r="1086" spans="1:4" s="2" customFormat="1" ht="22.8">
      <c r="A1086" s="1">
        <v>80070</v>
      </c>
      <c r="B1086" s="1" t="s">
        <v>1016</v>
      </c>
      <c r="D1086" s="1" t="s">
        <v>1088</v>
      </c>
    </row>
    <row r="1087" spans="1:4" s="2" customFormat="1" ht="34.200000000000003">
      <c r="A1087" s="1">
        <v>80070</v>
      </c>
      <c r="B1087" s="1" t="s">
        <v>1017</v>
      </c>
      <c r="D1087" s="1" t="s">
        <v>1314</v>
      </c>
    </row>
    <row r="1088" spans="1:4" s="2" customFormat="1" ht="22.8">
      <c r="A1088" s="1">
        <v>80070</v>
      </c>
      <c r="B1088" s="1" t="s">
        <v>1018</v>
      </c>
      <c r="D1088" s="1" t="s">
        <v>996</v>
      </c>
    </row>
    <row r="1089" spans="1:4" s="2" customFormat="1" ht="22.8">
      <c r="A1089" s="1">
        <v>80070</v>
      </c>
      <c r="B1089" s="1" t="s">
        <v>1019</v>
      </c>
      <c r="D1089" s="1" t="s">
        <v>1306</v>
      </c>
    </row>
    <row r="1090" spans="1:4" s="2" customFormat="1" ht="22.8">
      <c r="A1090" s="1">
        <v>80070</v>
      </c>
      <c r="B1090" s="1" t="s">
        <v>1020</v>
      </c>
      <c r="D1090" s="1" t="s">
        <v>1309</v>
      </c>
    </row>
    <row r="1091" spans="1:4" s="2" customFormat="1" ht="22.8">
      <c r="A1091" s="1">
        <v>80070</v>
      </c>
      <c r="B1091" s="1" t="s">
        <v>1021</v>
      </c>
      <c r="D1091" s="1" t="s">
        <v>1082</v>
      </c>
    </row>
    <row r="1092" spans="1:4" s="2" customFormat="1">
      <c r="A1092" s="1">
        <v>80070</v>
      </c>
      <c r="B1092" s="1" t="s">
        <v>1022</v>
      </c>
      <c r="D1092" s="1" t="s">
        <v>1083</v>
      </c>
    </row>
    <row r="1093" spans="1:4" s="2" customFormat="1" ht="34.200000000000003">
      <c r="A1093" s="1">
        <v>80070</v>
      </c>
      <c r="B1093" s="1" t="s">
        <v>1023</v>
      </c>
      <c r="D1093" s="1" t="s">
        <v>2662</v>
      </c>
    </row>
    <row r="1094" spans="1:4" s="2" customFormat="1" ht="22.8">
      <c r="A1094" s="1">
        <v>80070</v>
      </c>
      <c r="B1094" s="1" t="s">
        <v>1024</v>
      </c>
      <c r="D1094" s="1" t="s">
        <v>12</v>
      </c>
    </row>
    <row r="1095" spans="1:4" s="2" customFormat="1">
      <c r="A1095" s="1">
        <v>80070</v>
      </c>
      <c r="B1095" s="1" t="s">
        <v>1025</v>
      </c>
      <c r="D1095" s="1" t="s">
        <v>999</v>
      </c>
    </row>
    <row r="1096" spans="1:4" s="2" customFormat="1" ht="22.8">
      <c r="A1096" s="1">
        <v>80070</v>
      </c>
      <c r="B1096" s="1" t="s">
        <v>1026</v>
      </c>
      <c r="D1096" s="1" t="s">
        <v>1331</v>
      </c>
    </row>
    <row r="1097" spans="1:4" s="2" customFormat="1" ht="22.8">
      <c r="A1097" s="1">
        <v>80070</v>
      </c>
      <c r="B1097" s="1" t="s">
        <v>1027</v>
      </c>
      <c r="D1097" s="1" t="s">
        <v>1333</v>
      </c>
    </row>
    <row r="1098" spans="1:4" s="2" customFormat="1">
      <c r="A1098" s="1">
        <v>80070</v>
      </c>
      <c r="B1098" s="1" t="s">
        <v>1028</v>
      </c>
      <c r="D1098" s="1" t="s">
        <v>1332</v>
      </c>
    </row>
    <row r="1099" spans="1:4" s="2" customFormat="1">
      <c r="A1099" s="1">
        <v>80070</v>
      </c>
      <c r="B1099" s="1" t="s">
        <v>1029</v>
      </c>
      <c r="D1099" s="1" t="s">
        <v>794</v>
      </c>
    </row>
    <row r="1100" spans="1:4" s="2" customFormat="1">
      <c r="A1100" s="1">
        <v>80070</v>
      </c>
      <c r="B1100" s="1" t="s">
        <v>1030</v>
      </c>
      <c r="D1100" s="1" t="s">
        <v>1140</v>
      </c>
    </row>
    <row r="1101" spans="1:4" s="2" customFormat="1" ht="22.8">
      <c r="A1101" s="1">
        <v>80070</v>
      </c>
      <c r="B1101" s="1" t="s">
        <v>1031</v>
      </c>
      <c r="D1101" s="1" t="s">
        <v>978</v>
      </c>
    </row>
    <row r="1102" spans="1:4" s="2" customFormat="1">
      <c r="A1102" s="1">
        <v>80070</v>
      </c>
      <c r="B1102" s="1" t="s">
        <v>1032</v>
      </c>
      <c r="D1102" s="1" t="s">
        <v>345</v>
      </c>
    </row>
    <row r="1103" spans="1:4" s="2" customFormat="1">
      <c r="A1103" s="1">
        <v>80070</v>
      </c>
      <c r="B1103" s="1" t="s">
        <v>1033</v>
      </c>
      <c r="D1103" s="1" t="s">
        <v>635</v>
      </c>
    </row>
    <row r="1104" spans="1:4" s="2" customFormat="1">
      <c r="A1104" s="1">
        <v>80070</v>
      </c>
      <c r="B1104" s="1" t="s">
        <v>1034</v>
      </c>
      <c r="D1104" s="1" t="s">
        <v>637</v>
      </c>
    </row>
    <row r="1105" spans="1:4" s="2" customFormat="1" ht="22.8">
      <c r="A1105" s="1">
        <v>80070</v>
      </c>
      <c r="B1105" s="1" t="s">
        <v>1035</v>
      </c>
      <c r="D1105" s="1" t="s">
        <v>2663</v>
      </c>
    </row>
    <row r="1106" spans="1:4" s="2" customFormat="1">
      <c r="A1106" s="1">
        <v>80070</v>
      </c>
      <c r="B1106" s="1" t="s">
        <v>1036</v>
      </c>
      <c r="D1106" s="1" t="s">
        <v>638</v>
      </c>
    </row>
    <row r="1107" spans="1:4" s="2" customFormat="1">
      <c r="A1107" s="1">
        <v>80070</v>
      </c>
      <c r="B1107" s="1" t="s">
        <v>1037</v>
      </c>
      <c r="D1107" s="1" t="s">
        <v>286</v>
      </c>
    </row>
    <row r="1108" spans="1:4" s="2" customFormat="1">
      <c r="A1108" s="1">
        <v>80070</v>
      </c>
      <c r="B1108" s="1" t="s">
        <v>1038</v>
      </c>
      <c r="D1108" s="1" t="s">
        <v>212</v>
      </c>
    </row>
    <row r="1109" spans="1:4" s="2" customFormat="1">
      <c r="A1109" s="1">
        <v>80070</v>
      </c>
      <c r="B1109" s="1" t="s">
        <v>1039</v>
      </c>
      <c r="D1109" s="1" t="s">
        <v>610</v>
      </c>
    </row>
    <row r="1110" spans="1:4" s="2" customFormat="1">
      <c r="A1110" s="1">
        <v>80070</v>
      </c>
      <c r="B1110" s="1" t="s">
        <v>1040</v>
      </c>
      <c r="D1110" s="1" t="s">
        <v>609</v>
      </c>
    </row>
    <row r="1111" spans="1:4" s="2" customFormat="1">
      <c r="A1111" s="1">
        <v>80070</v>
      </c>
      <c r="B1111" s="1" t="s">
        <v>1041</v>
      </c>
      <c r="D1111" s="1" t="s">
        <v>608</v>
      </c>
    </row>
    <row r="1112" spans="1:4" s="2" customFormat="1" ht="22.8">
      <c r="A1112" s="1">
        <v>80070</v>
      </c>
      <c r="B1112" s="1" t="s">
        <v>1042</v>
      </c>
      <c r="D1112" s="1" t="s">
        <v>607</v>
      </c>
    </row>
    <row r="1113" spans="1:4" s="2" customFormat="1">
      <c r="A1113" s="1">
        <v>80070</v>
      </c>
      <c r="B1113" s="1" t="s">
        <v>1043</v>
      </c>
      <c r="D1113" s="1" t="s">
        <v>643</v>
      </c>
    </row>
    <row r="1114" spans="1:4" s="2" customFormat="1">
      <c r="A1114" s="1">
        <v>80070</v>
      </c>
      <c r="B1114" s="1" t="s">
        <v>1044</v>
      </c>
      <c r="D1114" s="1" t="s">
        <v>505</v>
      </c>
    </row>
    <row r="1115" spans="1:4" s="2" customFormat="1">
      <c r="A1115" s="1">
        <v>80070</v>
      </c>
      <c r="B1115" s="1" t="s">
        <v>1045</v>
      </c>
      <c r="D1115" s="1" t="s">
        <v>443</v>
      </c>
    </row>
    <row r="1116" spans="1:4" s="2" customFormat="1" ht="34.200000000000003">
      <c r="A1116" s="1">
        <v>80070</v>
      </c>
      <c r="B1116" s="1" t="s">
        <v>1046</v>
      </c>
      <c r="D1116" s="1" t="s">
        <v>26</v>
      </c>
    </row>
    <row r="1117" spans="1:4" s="2" customFormat="1" ht="22.8">
      <c r="A1117" s="1">
        <v>80070</v>
      </c>
      <c r="B1117" s="1" t="s">
        <v>1047</v>
      </c>
      <c r="D1117" s="1" t="s">
        <v>2665</v>
      </c>
    </row>
    <row r="1118" spans="1:4" s="2" customFormat="1">
      <c r="A1118" s="1">
        <v>80070</v>
      </c>
      <c r="B1118" s="1" t="s">
        <v>1048</v>
      </c>
      <c r="D1118" s="1" t="s">
        <v>13</v>
      </c>
    </row>
    <row r="1119" spans="1:4" s="2" customFormat="1" ht="22.8">
      <c r="A1119" s="1">
        <v>80070</v>
      </c>
      <c r="B1119" s="1" t="s">
        <v>1049</v>
      </c>
      <c r="D1119" s="1" t="s">
        <v>41</v>
      </c>
    </row>
    <row r="1120" spans="1:4" s="2" customFormat="1" ht="22.8">
      <c r="A1120" s="1">
        <v>80070</v>
      </c>
      <c r="B1120" s="1" t="s">
        <v>1050</v>
      </c>
      <c r="D1120" s="1" t="s">
        <v>519</v>
      </c>
    </row>
    <row r="1121" spans="1:4" s="2" customFormat="1" ht="22.8">
      <c r="A1121" s="1">
        <v>80070</v>
      </c>
      <c r="B1121" s="1" t="s">
        <v>1051</v>
      </c>
      <c r="D1121" s="1" t="s">
        <v>463</v>
      </c>
    </row>
    <row r="1122" spans="1:4" s="2" customFormat="1" ht="45.6">
      <c r="A1122" s="1">
        <v>80070</v>
      </c>
      <c r="B1122" s="1" t="s">
        <v>1052</v>
      </c>
      <c r="D1122" s="1" t="s">
        <v>355</v>
      </c>
    </row>
    <row r="1123" spans="1:4" s="2" customFormat="1" ht="45.6">
      <c r="A1123" s="1">
        <v>80070</v>
      </c>
      <c r="B1123" s="1" t="s">
        <v>1053</v>
      </c>
      <c r="D1123" s="1" t="s">
        <v>358</v>
      </c>
    </row>
    <row r="1124" spans="1:4" s="2" customFormat="1" ht="22.8">
      <c r="A1124" s="1">
        <v>80070</v>
      </c>
      <c r="B1124" s="1" t="s">
        <v>1054</v>
      </c>
      <c r="D1124" s="1" t="s">
        <v>357</v>
      </c>
    </row>
    <row r="1125" spans="1:4" s="2" customFormat="1">
      <c r="A1125" s="1">
        <v>80070</v>
      </c>
      <c r="B1125" s="1" t="s">
        <v>1055</v>
      </c>
      <c r="D1125" s="1" t="s">
        <v>613</v>
      </c>
    </row>
    <row r="1126" spans="1:4" s="2" customFormat="1">
      <c r="A1126" s="1">
        <v>80070</v>
      </c>
      <c r="B1126" s="1" t="s">
        <v>1056</v>
      </c>
      <c r="D1126" s="1" t="s">
        <v>615</v>
      </c>
    </row>
    <row r="1127" spans="1:4" s="2" customFormat="1">
      <c r="A1127" s="1">
        <v>80070</v>
      </c>
      <c r="B1127" s="1" t="s">
        <v>1057</v>
      </c>
      <c r="D1127" s="1" t="s">
        <v>612</v>
      </c>
    </row>
    <row r="1128" spans="1:4" s="2" customFormat="1">
      <c r="A1128" s="1">
        <v>80070</v>
      </c>
      <c r="B1128" s="1" t="s">
        <v>1058</v>
      </c>
      <c r="D1128" s="1" t="s">
        <v>616</v>
      </c>
    </row>
    <row r="1129" spans="1:4" s="2" customFormat="1">
      <c r="A1129" s="1">
        <v>80070</v>
      </c>
      <c r="B1129" s="1" t="s">
        <v>1059</v>
      </c>
      <c r="D1129" s="1" t="s">
        <v>618</v>
      </c>
    </row>
    <row r="1130" spans="1:4" s="2" customFormat="1">
      <c r="A1130" s="1">
        <v>80070</v>
      </c>
      <c r="B1130" s="1" t="s">
        <v>1060</v>
      </c>
      <c r="D1130" s="1" t="s">
        <v>614</v>
      </c>
    </row>
    <row r="1131" spans="1:4" s="2" customFormat="1">
      <c r="A1131" s="1">
        <v>80070</v>
      </c>
      <c r="B1131" s="1" t="s">
        <v>1061</v>
      </c>
      <c r="D1131" s="1" t="s">
        <v>619</v>
      </c>
    </row>
    <row r="1132" spans="1:4" s="2" customFormat="1">
      <c r="A1132" s="1">
        <v>80070</v>
      </c>
      <c r="B1132" s="1" t="s">
        <v>1062</v>
      </c>
      <c r="D1132" s="1" t="s">
        <v>598</v>
      </c>
    </row>
    <row r="1133" spans="1:4" s="2" customFormat="1">
      <c r="A1133" s="1">
        <v>80070</v>
      </c>
      <c r="B1133" s="1" t="s">
        <v>1063</v>
      </c>
      <c r="D1133" s="1" t="s">
        <v>599</v>
      </c>
    </row>
    <row r="1134" spans="1:4" s="2" customFormat="1">
      <c r="A1134" s="1">
        <v>80070</v>
      </c>
      <c r="B1134" s="1" t="s">
        <v>1064</v>
      </c>
      <c r="D1134" s="1" t="s">
        <v>606</v>
      </c>
    </row>
    <row r="1135" spans="1:4" s="2" customFormat="1" ht="45.6">
      <c r="A1135" s="1">
        <v>80070</v>
      </c>
      <c r="B1135" s="1" t="s">
        <v>1065</v>
      </c>
      <c r="D1135" s="1" t="s">
        <v>659</v>
      </c>
    </row>
    <row r="1136" spans="1:4" s="2" customFormat="1" ht="22.8">
      <c r="A1136" s="1">
        <v>80070</v>
      </c>
      <c r="B1136" s="1" t="s">
        <v>1066</v>
      </c>
      <c r="D1136" s="1" t="s">
        <v>663</v>
      </c>
    </row>
    <row r="1137" spans="1:4" s="2" customFormat="1" ht="22.8">
      <c r="A1137" s="1">
        <v>80070</v>
      </c>
      <c r="B1137" s="1" t="s">
        <v>1067</v>
      </c>
      <c r="D1137" s="1" t="s">
        <v>662</v>
      </c>
    </row>
    <row r="1138" spans="1:4" s="2" customFormat="1">
      <c r="A1138" s="1">
        <v>80070</v>
      </c>
      <c r="B1138" s="1" t="s">
        <v>1068</v>
      </c>
      <c r="D1138" s="1" t="s">
        <v>389</v>
      </c>
    </row>
    <row r="1139" spans="1:4" s="2" customFormat="1" ht="34.200000000000003">
      <c r="A1139" s="1">
        <v>80070</v>
      </c>
      <c r="B1139" s="1" t="s">
        <v>1069</v>
      </c>
      <c r="D1139" s="1" t="s">
        <v>487</v>
      </c>
    </row>
    <row r="1140" spans="1:4" s="2" customFormat="1">
      <c r="A1140" s="1">
        <v>80070</v>
      </c>
      <c r="B1140" s="1" t="s">
        <v>1070</v>
      </c>
      <c r="D1140" s="1" t="s">
        <v>660</v>
      </c>
    </row>
    <row r="1141" spans="1:4" s="2" customFormat="1" ht="22.8">
      <c r="A1141" s="1">
        <v>80070</v>
      </c>
      <c r="B1141" s="1" t="s">
        <v>1071</v>
      </c>
      <c r="D1141" s="1" t="s">
        <v>149</v>
      </c>
    </row>
    <row r="1142" spans="1:4" s="2" customFormat="1">
      <c r="A1142" s="1">
        <v>80070</v>
      </c>
      <c r="B1142" s="1" t="s">
        <v>1072</v>
      </c>
      <c r="D1142" s="1" t="s">
        <v>393</v>
      </c>
    </row>
    <row r="1143" spans="1:4" s="2" customFormat="1">
      <c r="A1143" s="1">
        <v>80070</v>
      </c>
      <c r="B1143" s="1" t="s">
        <v>1073</v>
      </c>
      <c r="D1143" s="1" t="s">
        <v>362</v>
      </c>
    </row>
    <row r="1144" spans="1:4" s="2" customFormat="1">
      <c r="A1144" s="1">
        <v>80070</v>
      </c>
      <c r="B1144" s="1" t="s">
        <v>1074</v>
      </c>
      <c r="D1144" s="1" t="s">
        <v>423</v>
      </c>
    </row>
    <row r="1145" spans="1:4" s="2" customFormat="1">
      <c r="A1145" s="1">
        <v>80070</v>
      </c>
      <c r="B1145" s="1" t="s">
        <v>1075</v>
      </c>
      <c r="D1145" s="1" t="s">
        <v>404</v>
      </c>
    </row>
    <row r="1146" spans="1:4" s="2" customFormat="1">
      <c r="A1146" s="1">
        <v>80070</v>
      </c>
      <c r="B1146" s="1" t="s">
        <v>1076</v>
      </c>
      <c r="D1146" s="1" t="s">
        <v>2631</v>
      </c>
    </row>
    <row r="1147" spans="1:4" s="2" customFormat="1" ht="22.8">
      <c r="A1147" s="1">
        <v>80070</v>
      </c>
      <c r="B1147" s="1" t="s">
        <v>1077</v>
      </c>
      <c r="D1147" s="1" t="s">
        <v>2607</v>
      </c>
    </row>
    <row r="1148" spans="1:4" s="2" customFormat="1">
      <c r="A1148" s="1">
        <v>80070</v>
      </c>
      <c r="B1148" s="1" t="s">
        <v>1078</v>
      </c>
      <c r="D1148" s="1" t="s">
        <v>2666</v>
      </c>
    </row>
    <row r="1149" spans="1:4" s="2" customFormat="1" ht="22.8">
      <c r="A1149" s="1">
        <v>80070</v>
      </c>
      <c r="B1149" s="1" t="s">
        <v>1079</v>
      </c>
      <c r="D1149" s="1" t="s">
        <v>14</v>
      </c>
    </row>
    <row r="1150" spans="1:4" s="2" customFormat="1">
      <c r="A1150" s="1">
        <v>80070</v>
      </c>
      <c r="B1150" s="1" t="s">
        <v>1080</v>
      </c>
      <c r="D1150" s="1" t="s">
        <v>412</v>
      </c>
    </row>
    <row r="1151" spans="1:4" s="2" customFormat="1" ht="22.8">
      <c r="A1151" s="1">
        <v>80070</v>
      </c>
      <c r="B1151" s="1" t="s">
        <v>1081</v>
      </c>
      <c r="D1151" s="1" t="s">
        <v>605</v>
      </c>
    </row>
    <row r="1152" spans="1:4" s="2" customFormat="1" ht="22.8">
      <c r="A1152" s="1">
        <v>80070</v>
      </c>
      <c r="B1152" s="1" t="s">
        <v>1082</v>
      </c>
      <c r="D1152" s="1" t="s">
        <v>603</v>
      </c>
    </row>
    <row r="1153" spans="1:4" s="2" customFormat="1">
      <c r="A1153" s="1">
        <v>80070</v>
      </c>
      <c r="B1153" s="1" t="s">
        <v>1083</v>
      </c>
      <c r="D1153" s="1" t="s">
        <v>617</v>
      </c>
    </row>
    <row r="1154" spans="1:4" s="2" customFormat="1" ht="22.8">
      <c r="A1154" s="1">
        <v>80070</v>
      </c>
      <c r="B1154" s="1" t="s">
        <v>1084</v>
      </c>
      <c r="D1154" s="1" t="s">
        <v>604</v>
      </c>
    </row>
    <row r="1155" spans="1:4" s="2" customFormat="1" ht="22.8">
      <c r="A1155" s="1">
        <v>80070</v>
      </c>
      <c r="B1155" s="1" t="s">
        <v>1085</v>
      </c>
      <c r="D1155" s="1" t="s">
        <v>600</v>
      </c>
    </row>
    <row r="1156" spans="1:4" s="2" customFormat="1">
      <c r="A1156" s="1">
        <v>80070</v>
      </c>
      <c r="B1156" s="1" t="s">
        <v>1086</v>
      </c>
      <c r="D1156" s="1" t="s">
        <v>1598</v>
      </c>
    </row>
    <row r="1157" spans="1:4" s="2" customFormat="1">
      <c r="A1157" s="1">
        <v>80070</v>
      </c>
      <c r="B1157" s="1" t="s">
        <v>1087</v>
      </c>
      <c r="D1157" s="1" t="s">
        <v>1588</v>
      </c>
    </row>
    <row r="1158" spans="1:4" s="2" customFormat="1" ht="22.8">
      <c r="A1158" s="1">
        <v>80070</v>
      </c>
      <c r="B1158" s="1" t="s">
        <v>1088</v>
      </c>
      <c r="D1158" s="1" t="s">
        <v>1593</v>
      </c>
    </row>
    <row r="1159" spans="1:4" s="2" customFormat="1">
      <c r="A1159" s="1">
        <v>80070</v>
      </c>
      <c r="B1159" s="1" t="s">
        <v>1089</v>
      </c>
      <c r="D1159" s="1" t="s">
        <v>1594</v>
      </c>
    </row>
    <row r="1160" spans="1:4" s="2" customFormat="1">
      <c r="A1160" s="1">
        <v>80071</v>
      </c>
      <c r="B1160" s="1" t="s">
        <v>2</v>
      </c>
      <c r="D1160" s="1" t="s">
        <v>1589</v>
      </c>
    </row>
    <row r="1161" spans="1:4" s="2" customFormat="1">
      <c r="A1161" s="1">
        <v>80071</v>
      </c>
      <c r="B1161" s="1" t="s">
        <v>1090</v>
      </c>
      <c r="D1161" s="1" t="s">
        <v>1842</v>
      </c>
    </row>
    <row r="1162" spans="1:4" s="2" customFormat="1">
      <c r="A1162" s="1">
        <v>80071</v>
      </c>
      <c r="B1162" s="1" t="s">
        <v>1091</v>
      </c>
      <c r="D1162" s="1" t="s">
        <v>1592</v>
      </c>
    </row>
    <row r="1163" spans="1:4" s="2" customFormat="1">
      <c r="A1163" s="1">
        <v>80071</v>
      </c>
      <c r="B1163" s="1" t="s">
        <v>1092</v>
      </c>
      <c r="D1163" s="1" t="s">
        <v>1744</v>
      </c>
    </row>
    <row r="1164" spans="1:4" s="2" customFormat="1">
      <c r="A1164" s="1">
        <v>80071</v>
      </c>
      <c r="B1164" s="1" t="s">
        <v>1093</v>
      </c>
      <c r="D1164" s="1" t="s">
        <v>1819</v>
      </c>
    </row>
    <row r="1165" spans="1:4" s="2" customFormat="1">
      <c r="A1165" s="1">
        <v>80071</v>
      </c>
      <c r="B1165" s="1" t="s">
        <v>1094</v>
      </c>
      <c r="D1165" s="1" t="s">
        <v>1596</v>
      </c>
    </row>
    <row r="1166" spans="1:4" s="2" customFormat="1">
      <c r="A1166" s="1">
        <v>80071</v>
      </c>
      <c r="B1166" s="1" t="s">
        <v>1095</v>
      </c>
      <c r="D1166" s="1" t="s">
        <v>1597</v>
      </c>
    </row>
    <row r="1167" spans="1:4" s="2" customFormat="1">
      <c r="A1167" s="1">
        <v>80071</v>
      </c>
      <c r="B1167" s="1" t="s">
        <v>1096</v>
      </c>
      <c r="D1167" s="1" t="s">
        <v>1837</v>
      </c>
    </row>
    <row r="1168" spans="1:4" s="2" customFormat="1">
      <c r="A1168" s="1">
        <v>80071</v>
      </c>
      <c r="B1168" s="1" t="s">
        <v>1097</v>
      </c>
      <c r="D1168" s="1" t="s">
        <v>1591</v>
      </c>
    </row>
    <row r="1169" spans="1:4" s="2" customFormat="1">
      <c r="A1169" s="1">
        <v>80071</v>
      </c>
      <c r="B1169" s="1" t="s">
        <v>1098</v>
      </c>
      <c r="D1169" s="1" t="s">
        <v>1595</v>
      </c>
    </row>
    <row r="1170" spans="1:4" s="2" customFormat="1">
      <c r="A1170" s="1">
        <v>80071</v>
      </c>
      <c r="B1170" s="1" t="s">
        <v>1099</v>
      </c>
      <c r="D1170" s="1" t="s">
        <v>1599</v>
      </c>
    </row>
    <row r="1171" spans="1:4" s="2" customFormat="1">
      <c r="A1171" s="1">
        <v>80071</v>
      </c>
      <c r="B1171" s="1" t="s">
        <v>1100</v>
      </c>
      <c r="D1171" s="1" t="s">
        <v>1600</v>
      </c>
    </row>
    <row r="1172" spans="1:4" s="2" customFormat="1">
      <c r="A1172" s="1">
        <v>80071</v>
      </c>
      <c r="B1172" s="1" t="s">
        <v>1101</v>
      </c>
      <c r="D1172" s="1" t="s">
        <v>1601</v>
      </c>
    </row>
    <row r="1173" spans="1:4" s="2" customFormat="1">
      <c r="A1173" s="1">
        <v>80071</v>
      </c>
      <c r="B1173" s="1" t="s">
        <v>1102</v>
      </c>
      <c r="D1173" s="1" t="s">
        <v>1838</v>
      </c>
    </row>
    <row r="1174" spans="1:4" s="2" customFormat="1">
      <c r="A1174" s="1">
        <v>80071</v>
      </c>
      <c r="B1174" s="1" t="s">
        <v>1103</v>
      </c>
      <c r="D1174" s="1" t="s">
        <v>1620</v>
      </c>
    </row>
    <row r="1175" spans="1:4" s="2" customFormat="1">
      <c r="A1175" s="1">
        <v>80071</v>
      </c>
      <c r="B1175" s="1" t="s">
        <v>1104</v>
      </c>
      <c r="D1175" s="1" t="s">
        <v>1607</v>
      </c>
    </row>
    <row r="1176" spans="1:4" s="2" customFormat="1">
      <c r="A1176" s="1">
        <v>80071</v>
      </c>
      <c r="B1176" s="1" t="s">
        <v>1105</v>
      </c>
      <c r="D1176" s="1" t="s">
        <v>1609</v>
      </c>
    </row>
    <row r="1177" spans="1:4" s="2" customFormat="1">
      <c r="A1177" s="1">
        <v>80071</v>
      </c>
      <c r="B1177" s="1" t="s">
        <v>1106</v>
      </c>
      <c r="D1177" s="1" t="s">
        <v>1619</v>
      </c>
    </row>
    <row r="1178" spans="1:4" s="2" customFormat="1">
      <c r="A1178" s="1">
        <v>80071</v>
      </c>
      <c r="B1178" s="1" t="s">
        <v>1107</v>
      </c>
      <c r="D1178" s="1" t="s">
        <v>1604</v>
      </c>
    </row>
    <row r="1179" spans="1:4" s="2" customFormat="1">
      <c r="A1179" s="1">
        <v>80071</v>
      </c>
      <c r="B1179" s="1" t="s">
        <v>1108</v>
      </c>
      <c r="D1179" s="1" t="s">
        <v>263</v>
      </c>
    </row>
    <row r="1180" spans="1:4" s="2" customFormat="1">
      <c r="A1180" s="1">
        <v>80071</v>
      </c>
      <c r="B1180" s="1" t="s">
        <v>1109</v>
      </c>
      <c r="D1180" s="1" t="s">
        <v>1618</v>
      </c>
    </row>
    <row r="1181" spans="1:4" s="2" customFormat="1">
      <c r="A1181" s="1">
        <v>80071</v>
      </c>
      <c r="B1181" s="1" t="s">
        <v>1110</v>
      </c>
      <c r="D1181" s="1" t="s">
        <v>1603</v>
      </c>
    </row>
    <row r="1182" spans="1:4" s="2" customFormat="1">
      <c r="A1182" s="1">
        <v>80071</v>
      </c>
      <c r="B1182" s="1" t="s">
        <v>1111</v>
      </c>
      <c r="D1182" s="1" t="s">
        <v>572</v>
      </c>
    </row>
    <row r="1183" spans="1:4" s="2" customFormat="1">
      <c r="A1183" s="1">
        <v>80071</v>
      </c>
      <c r="B1183" s="1" t="s">
        <v>1112</v>
      </c>
      <c r="D1183" s="1" t="s">
        <v>1602</v>
      </c>
    </row>
    <row r="1184" spans="1:4" s="2" customFormat="1" ht="22.8">
      <c r="A1184" s="1">
        <v>80071</v>
      </c>
      <c r="B1184" s="1" t="s">
        <v>1113</v>
      </c>
      <c r="D1184" s="1" t="s">
        <v>575</v>
      </c>
    </row>
    <row r="1185" spans="1:4" s="2" customFormat="1" ht="22.8">
      <c r="A1185" s="1">
        <v>80071</v>
      </c>
      <c r="B1185" s="1" t="s">
        <v>1114</v>
      </c>
      <c r="D1185" s="1" t="s">
        <v>1613</v>
      </c>
    </row>
    <row r="1186" spans="1:4" s="2" customFormat="1">
      <c r="A1186" s="1">
        <v>80071</v>
      </c>
      <c r="B1186" s="1" t="s">
        <v>1115</v>
      </c>
      <c r="D1186" s="1" t="s">
        <v>1606</v>
      </c>
    </row>
    <row r="1187" spans="1:4" s="2" customFormat="1">
      <c r="A1187" s="1">
        <v>80071</v>
      </c>
      <c r="B1187" s="1" t="s">
        <v>1116</v>
      </c>
      <c r="D1187" s="1" t="s">
        <v>1608</v>
      </c>
    </row>
    <row r="1188" spans="1:4" s="2" customFormat="1" ht="22.8">
      <c r="A1188" s="1">
        <v>80071</v>
      </c>
      <c r="B1188" s="1" t="s">
        <v>1117</v>
      </c>
      <c r="D1188" s="1" t="s">
        <v>201</v>
      </c>
    </row>
    <row r="1189" spans="1:4" s="2" customFormat="1">
      <c r="A1189" s="1">
        <v>80071</v>
      </c>
      <c r="B1189" s="1" t="s">
        <v>1118</v>
      </c>
      <c r="D1189" s="1" t="s">
        <v>1610</v>
      </c>
    </row>
    <row r="1190" spans="1:4" s="2" customFormat="1" ht="22.8">
      <c r="A1190" s="1">
        <v>80071</v>
      </c>
      <c r="B1190" s="1" t="s">
        <v>1119</v>
      </c>
      <c r="D1190" s="1" t="s">
        <v>468</v>
      </c>
    </row>
    <row r="1191" spans="1:4" s="2" customFormat="1">
      <c r="A1191" s="1">
        <v>80071</v>
      </c>
      <c r="B1191" s="1" t="s">
        <v>1120</v>
      </c>
      <c r="D1191" s="1" t="s">
        <v>1612</v>
      </c>
    </row>
    <row r="1192" spans="1:4" s="2" customFormat="1" ht="22.8">
      <c r="A1192" s="1">
        <v>80071</v>
      </c>
      <c r="B1192" s="1" t="s">
        <v>1121</v>
      </c>
      <c r="D1192" s="1" t="s">
        <v>199</v>
      </c>
    </row>
    <row r="1193" spans="1:4" s="2" customFormat="1">
      <c r="A1193" s="1">
        <v>80071</v>
      </c>
      <c r="B1193" s="1" t="s">
        <v>1122</v>
      </c>
      <c r="D1193" s="1" t="s">
        <v>1615</v>
      </c>
    </row>
    <row r="1194" spans="1:4" s="2" customFormat="1">
      <c r="A1194" s="1">
        <v>80071</v>
      </c>
      <c r="B1194" s="1" t="s">
        <v>1123</v>
      </c>
      <c r="D1194" s="1" t="s">
        <v>1605</v>
      </c>
    </row>
    <row r="1195" spans="1:4" s="2" customFormat="1">
      <c r="A1195" s="1">
        <v>80071</v>
      </c>
      <c r="B1195" s="1" t="s">
        <v>1124</v>
      </c>
      <c r="D1195" s="1" t="s">
        <v>1617</v>
      </c>
    </row>
    <row r="1196" spans="1:4" s="2" customFormat="1" ht="22.8">
      <c r="A1196" s="1">
        <v>80071</v>
      </c>
      <c r="B1196" s="1" t="s">
        <v>1125</v>
      </c>
      <c r="D1196" s="1" t="s">
        <v>611</v>
      </c>
    </row>
    <row r="1197" spans="1:4" s="2" customFormat="1">
      <c r="A1197" s="1">
        <v>80071</v>
      </c>
      <c r="B1197" s="1" t="s">
        <v>1126</v>
      </c>
      <c r="D1197" s="1" t="s">
        <v>1611</v>
      </c>
    </row>
    <row r="1198" spans="1:4" s="2" customFormat="1" ht="22.8">
      <c r="A1198" s="1">
        <v>80071</v>
      </c>
      <c r="B1198" s="1" t="s">
        <v>1127</v>
      </c>
      <c r="D1198" s="1" t="s">
        <v>579</v>
      </c>
    </row>
    <row r="1199" spans="1:4" s="2" customFormat="1">
      <c r="A1199" s="1">
        <v>80071</v>
      </c>
      <c r="B1199" s="1" t="s">
        <v>1128</v>
      </c>
      <c r="D1199" s="1" t="s">
        <v>1614</v>
      </c>
    </row>
    <row r="1200" spans="1:4" s="2" customFormat="1" ht="22.8">
      <c r="A1200" s="1">
        <v>80071</v>
      </c>
      <c r="B1200" s="1" t="s">
        <v>1129</v>
      </c>
      <c r="D1200" s="1" t="s">
        <v>1626</v>
      </c>
    </row>
    <row r="1201" spans="1:4" s="2" customFormat="1" ht="22.8">
      <c r="A1201" s="1">
        <v>80071</v>
      </c>
      <c r="B1201" s="1" t="s">
        <v>1130</v>
      </c>
      <c r="D1201" s="1" t="s">
        <v>1623</v>
      </c>
    </row>
    <row r="1202" spans="1:4" s="2" customFormat="1" ht="22.8">
      <c r="A1202" s="1">
        <v>80071</v>
      </c>
      <c r="B1202" s="1" t="s">
        <v>1131</v>
      </c>
      <c r="D1202" s="1" t="s">
        <v>1628</v>
      </c>
    </row>
    <row r="1203" spans="1:4" s="2" customFormat="1">
      <c r="A1203" s="1">
        <v>80071</v>
      </c>
      <c r="B1203" s="1" t="s">
        <v>1132</v>
      </c>
      <c r="D1203" s="1" t="s">
        <v>650</v>
      </c>
    </row>
    <row r="1204" spans="1:4" s="2" customFormat="1">
      <c r="A1204" s="1">
        <v>80071</v>
      </c>
      <c r="B1204" s="1" t="s">
        <v>1133</v>
      </c>
      <c r="D1204" s="1" t="s">
        <v>645</v>
      </c>
    </row>
    <row r="1205" spans="1:4" s="2" customFormat="1">
      <c r="A1205" s="1">
        <v>80071</v>
      </c>
      <c r="B1205" s="1" t="s">
        <v>1134</v>
      </c>
      <c r="D1205" s="1" t="s">
        <v>1798</v>
      </c>
    </row>
    <row r="1206" spans="1:4" s="2" customFormat="1" ht="22.8">
      <c r="A1206" s="1">
        <v>80071</v>
      </c>
      <c r="B1206" s="1" t="s">
        <v>1135</v>
      </c>
      <c r="D1206" s="1" t="s">
        <v>1629</v>
      </c>
    </row>
    <row r="1207" spans="1:4" s="2" customFormat="1">
      <c r="A1207" s="1">
        <v>80071</v>
      </c>
      <c r="B1207" s="1" t="s">
        <v>1136</v>
      </c>
      <c r="D1207" s="1" t="s">
        <v>1630</v>
      </c>
    </row>
    <row r="1208" spans="1:4" s="2" customFormat="1" ht="22.8">
      <c r="A1208" s="1">
        <v>80071</v>
      </c>
      <c r="B1208" s="1" t="s">
        <v>1137</v>
      </c>
      <c r="D1208" s="1" t="s">
        <v>1839</v>
      </c>
    </row>
    <row r="1209" spans="1:4" s="2" customFormat="1">
      <c r="A1209" s="1">
        <v>80071</v>
      </c>
      <c r="B1209" s="1" t="s">
        <v>1138</v>
      </c>
      <c r="D1209" s="1" t="s">
        <v>1643</v>
      </c>
    </row>
    <row r="1210" spans="1:4" s="2" customFormat="1">
      <c r="A1210" s="1">
        <v>80071</v>
      </c>
      <c r="B1210" s="1" t="s">
        <v>1139</v>
      </c>
      <c r="D1210" s="1" t="s">
        <v>1622</v>
      </c>
    </row>
    <row r="1211" spans="1:4" s="2" customFormat="1" ht="22.8">
      <c r="A1211" s="1">
        <v>80071</v>
      </c>
      <c r="B1211" s="1" t="s">
        <v>1140</v>
      </c>
      <c r="D1211" s="1" t="s">
        <v>1634</v>
      </c>
    </row>
    <row r="1212" spans="1:4" s="2" customFormat="1">
      <c r="A1212" s="1">
        <v>80071</v>
      </c>
      <c r="B1212" s="1" t="s">
        <v>1141</v>
      </c>
      <c r="D1212" s="1" t="s">
        <v>1633</v>
      </c>
    </row>
    <row r="1213" spans="1:4" s="2" customFormat="1">
      <c r="A1213" s="1">
        <v>80071</v>
      </c>
      <c r="B1213" s="1" t="s">
        <v>1142</v>
      </c>
      <c r="D1213" s="1" t="s">
        <v>1635</v>
      </c>
    </row>
    <row r="1214" spans="1:4" s="2" customFormat="1">
      <c r="A1214" s="1">
        <v>80071</v>
      </c>
      <c r="B1214" s="1" t="s">
        <v>1143</v>
      </c>
      <c r="D1214" s="1" t="s">
        <v>1631</v>
      </c>
    </row>
    <row r="1215" spans="1:4" s="2" customFormat="1">
      <c r="A1215" s="1">
        <v>80071</v>
      </c>
      <c r="B1215" s="1" t="s">
        <v>1144</v>
      </c>
      <c r="D1215" s="1" t="s">
        <v>1632</v>
      </c>
    </row>
    <row r="1216" spans="1:4" s="2" customFormat="1">
      <c r="A1216" s="1">
        <v>80071</v>
      </c>
      <c r="B1216" s="1" t="s">
        <v>1145</v>
      </c>
      <c r="D1216" s="1" t="s">
        <v>648</v>
      </c>
    </row>
    <row r="1217" spans="1:4" s="2" customFormat="1">
      <c r="A1217" s="1">
        <v>80071</v>
      </c>
      <c r="B1217" s="1" t="s">
        <v>1146</v>
      </c>
      <c r="D1217" s="1" t="s">
        <v>1624</v>
      </c>
    </row>
    <row r="1218" spans="1:4" s="2" customFormat="1">
      <c r="A1218" s="1">
        <v>80071</v>
      </c>
      <c r="B1218" s="1" t="s">
        <v>1147</v>
      </c>
      <c r="D1218" s="1" t="s">
        <v>646</v>
      </c>
    </row>
    <row r="1219" spans="1:4" s="2" customFormat="1">
      <c r="A1219" s="1">
        <v>80071</v>
      </c>
      <c r="B1219" s="1" t="s">
        <v>1148</v>
      </c>
      <c r="D1219" s="1" t="s">
        <v>1636</v>
      </c>
    </row>
    <row r="1220" spans="1:4" s="2" customFormat="1">
      <c r="A1220" s="1">
        <v>80071</v>
      </c>
      <c r="B1220" s="1" t="s">
        <v>1149</v>
      </c>
      <c r="D1220" s="1" t="s">
        <v>644</v>
      </c>
    </row>
    <row r="1221" spans="1:4" s="2" customFormat="1">
      <c r="A1221" s="1">
        <v>80071</v>
      </c>
      <c r="B1221" s="1" t="s">
        <v>1150</v>
      </c>
      <c r="D1221" s="1" t="s">
        <v>1642</v>
      </c>
    </row>
    <row r="1222" spans="1:4" s="2" customFormat="1">
      <c r="A1222" s="1">
        <v>80071</v>
      </c>
      <c r="B1222" s="1" t="s">
        <v>1151</v>
      </c>
      <c r="D1222" s="1" t="s">
        <v>1638</v>
      </c>
    </row>
    <row r="1223" spans="1:4" s="2" customFormat="1">
      <c r="A1223" s="1">
        <v>80071</v>
      </c>
      <c r="B1223" s="1" t="s">
        <v>1152</v>
      </c>
      <c r="D1223" s="1" t="s">
        <v>647</v>
      </c>
    </row>
    <row r="1224" spans="1:4" s="2" customFormat="1">
      <c r="A1224" s="1">
        <v>80071</v>
      </c>
      <c r="B1224" s="1" t="s">
        <v>1153</v>
      </c>
      <c r="D1224" s="1" t="s">
        <v>1639</v>
      </c>
    </row>
    <row r="1225" spans="1:4" s="2" customFormat="1" ht="22.8">
      <c r="A1225" s="1">
        <v>80071</v>
      </c>
      <c r="B1225" s="1" t="s">
        <v>1154</v>
      </c>
      <c r="D1225" s="1" t="s">
        <v>1625</v>
      </c>
    </row>
    <row r="1226" spans="1:4" s="2" customFormat="1">
      <c r="A1226" s="1">
        <v>80071</v>
      </c>
      <c r="B1226" s="1" t="s">
        <v>1155</v>
      </c>
      <c r="D1226" s="1" t="s">
        <v>1640</v>
      </c>
    </row>
    <row r="1227" spans="1:4" s="2" customFormat="1">
      <c r="A1227" s="1">
        <v>80071</v>
      </c>
      <c r="B1227" s="1" t="s">
        <v>1156</v>
      </c>
      <c r="D1227" s="1" t="s">
        <v>1641</v>
      </c>
    </row>
    <row r="1228" spans="1:4" s="2" customFormat="1" ht="22.8">
      <c r="A1228" s="1">
        <v>80071</v>
      </c>
      <c r="B1228" s="1" t="s">
        <v>1157</v>
      </c>
      <c r="D1228" s="1" t="s">
        <v>1669</v>
      </c>
    </row>
    <row r="1229" spans="1:4" s="2" customFormat="1" ht="22.8">
      <c r="A1229" s="1">
        <v>80071</v>
      </c>
      <c r="B1229" s="1" t="s">
        <v>1158</v>
      </c>
      <c r="D1229" s="1" t="s">
        <v>1668</v>
      </c>
    </row>
    <row r="1230" spans="1:4" s="2" customFormat="1" ht="22.8">
      <c r="A1230" s="1">
        <v>80071</v>
      </c>
      <c r="B1230" s="1" t="s">
        <v>1159</v>
      </c>
      <c r="D1230" s="1" t="s">
        <v>1667</v>
      </c>
    </row>
    <row r="1231" spans="1:4" s="2" customFormat="1">
      <c r="A1231" s="1">
        <v>80071</v>
      </c>
      <c r="B1231" s="1" t="s">
        <v>1160</v>
      </c>
      <c r="D1231" s="1" t="s">
        <v>1666</v>
      </c>
    </row>
    <row r="1232" spans="1:4" s="2" customFormat="1">
      <c r="A1232" s="1">
        <v>80071</v>
      </c>
      <c r="B1232" s="1" t="s">
        <v>1161</v>
      </c>
      <c r="D1232" s="1" t="s">
        <v>1645</v>
      </c>
    </row>
    <row r="1233" spans="1:4" s="2" customFormat="1">
      <c r="A1233" s="1">
        <v>80071</v>
      </c>
      <c r="B1233" s="1" t="s">
        <v>1162</v>
      </c>
      <c r="D1233" s="1" t="s">
        <v>1646</v>
      </c>
    </row>
    <row r="1234" spans="1:4" s="2" customFormat="1">
      <c r="A1234" s="1">
        <v>80071</v>
      </c>
      <c r="B1234" s="1" t="s">
        <v>1163</v>
      </c>
      <c r="D1234" s="1" t="s">
        <v>1644</v>
      </c>
    </row>
    <row r="1235" spans="1:4" s="2" customFormat="1">
      <c r="A1235" s="1">
        <v>80071</v>
      </c>
      <c r="B1235" s="1" t="s">
        <v>1164</v>
      </c>
      <c r="D1235" s="1" t="s">
        <v>1647</v>
      </c>
    </row>
    <row r="1236" spans="1:4" s="2" customFormat="1">
      <c r="A1236" s="1">
        <v>80071</v>
      </c>
      <c r="B1236" s="1" t="s">
        <v>1165</v>
      </c>
      <c r="D1236" s="1" t="s">
        <v>1590</v>
      </c>
    </row>
    <row r="1237" spans="1:4" s="2" customFormat="1">
      <c r="A1237" s="1">
        <v>80071</v>
      </c>
      <c r="B1237" s="1" t="s">
        <v>1166</v>
      </c>
      <c r="D1237" s="1" t="s">
        <v>1648</v>
      </c>
    </row>
    <row r="1238" spans="1:4" s="2" customFormat="1">
      <c r="A1238" s="1">
        <v>80071</v>
      </c>
      <c r="B1238" s="1" t="s">
        <v>1167</v>
      </c>
      <c r="D1238" s="1" t="s">
        <v>1649</v>
      </c>
    </row>
    <row r="1239" spans="1:4" s="2" customFormat="1">
      <c r="A1239" s="1">
        <v>80071</v>
      </c>
      <c r="B1239" s="1" t="s">
        <v>1168</v>
      </c>
      <c r="D1239" s="1" t="s">
        <v>1652</v>
      </c>
    </row>
    <row r="1240" spans="1:4" s="2" customFormat="1">
      <c r="A1240" s="1">
        <v>80071</v>
      </c>
      <c r="B1240" s="1" t="s">
        <v>1169</v>
      </c>
      <c r="D1240" s="1" t="s">
        <v>1830</v>
      </c>
    </row>
    <row r="1241" spans="1:4" s="2" customFormat="1">
      <c r="A1241" s="1">
        <v>80071</v>
      </c>
      <c r="B1241" s="1" t="s">
        <v>1170</v>
      </c>
      <c r="D1241" s="1" t="s">
        <v>1792</v>
      </c>
    </row>
    <row r="1242" spans="1:4" s="2" customFormat="1">
      <c r="A1242" s="1">
        <v>80071</v>
      </c>
      <c r="B1242" s="1" t="s">
        <v>1171</v>
      </c>
      <c r="D1242" s="1" t="s">
        <v>1653</v>
      </c>
    </row>
    <row r="1243" spans="1:4" s="2" customFormat="1" ht="22.8">
      <c r="A1243" s="1">
        <v>80071</v>
      </c>
      <c r="B1243" s="1" t="s">
        <v>1172</v>
      </c>
      <c r="D1243" s="1" t="s">
        <v>1655</v>
      </c>
    </row>
    <row r="1244" spans="1:4" s="2" customFormat="1">
      <c r="A1244" s="1">
        <v>80071</v>
      </c>
      <c r="B1244" s="1" t="s">
        <v>1173</v>
      </c>
      <c r="D1244" s="1" t="s">
        <v>1654</v>
      </c>
    </row>
    <row r="1245" spans="1:4" s="2" customFormat="1">
      <c r="A1245" s="1">
        <v>80071</v>
      </c>
      <c r="B1245" s="1" t="s">
        <v>1174</v>
      </c>
      <c r="D1245" s="1" t="s">
        <v>1841</v>
      </c>
    </row>
    <row r="1246" spans="1:4" s="2" customFormat="1">
      <c r="A1246" s="1">
        <v>80071</v>
      </c>
      <c r="B1246" s="1" t="s">
        <v>1175</v>
      </c>
      <c r="D1246" s="1" t="s">
        <v>1840</v>
      </c>
    </row>
    <row r="1247" spans="1:4" s="2" customFormat="1">
      <c r="A1247" s="1">
        <v>80071</v>
      </c>
      <c r="B1247" s="1" t="s">
        <v>1176</v>
      </c>
      <c r="D1247" s="1" t="s">
        <v>1659</v>
      </c>
    </row>
    <row r="1248" spans="1:4" s="2" customFormat="1" ht="22.8">
      <c r="A1248" s="1">
        <v>80071</v>
      </c>
      <c r="B1248" s="1" t="s">
        <v>1177</v>
      </c>
      <c r="D1248" s="1" t="s">
        <v>2667</v>
      </c>
    </row>
    <row r="1249" spans="1:4" s="2" customFormat="1">
      <c r="A1249" s="1">
        <v>80071</v>
      </c>
      <c r="B1249" s="1" t="s">
        <v>1178</v>
      </c>
      <c r="D1249" s="1" t="s">
        <v>16</v>
      </c>
    </row>
    <row r="1250" spans="1:4" s="2" customFormat="1">
      <c r="A1250" s="1">
        <v>80071</v>
      </c>
      <c r="B1250" s="1" t="s">
        <v>1179</v>
      </c>
      <c r="D1250" s="1" t="s">
        <v>1658</v>
      </c>
    </row>
    <row r="1251" spans="1:4" s="2" customFormat="1" ht="22.8">
      <c r="A1251" s="1">
        <v>80071</v>
      </c>
      <c r="B1251" s="1" t="s">
        <v>1180</v>
      </c>
      <c r="D1251" s="1" t="s">
        <v>1657</v>
      </c>
    </row>
    <row r="1252" spans="1:4" s="2" customFormat="1">
      <c r="A1252" s="1">
        <v>80071</v>
      </c>
      <c r="B1252" s="1" t="s">
        <v>1181</v>
      </c>
      <c r="D1252" s="1" t="s">
        <v>1660</v>
      </c>
    </row>
    <row r="1253" spans="1:4" s="2" customFormat="1">
      <c r="A1253" s="1">
        <v>80071</v>
      </c>
      <c r="B1253" s="1" t="s">
        <v>1182</v>
      </c>
      <c r="D1253" s="1" t="s">
        <v>1656</v>
      </c>
    </row>
    <row r="1254" spans="1:4" s="2" customFormat="1">
      <c r="A1254" s="1">
        <v>80071</v>
      </c>
      <c r="B1254" s="1" t="s">
        <v>1183</v>
      </c>
      <c r="D1254" s="1" t="s">
        <v>1663</v>
      </c>
    </row>
    <row r="1255" spans="1:4" s="2" customFormat="1">
      <c r="A1255" s="1">
        <v>80071</v>
      </c>
      <c r="B1255" s="1" t="s">
        <v>1184</v>
      </c>
      <c r="D1255" s="1" t="s">
        <v>1820</v>
      </c>
    </row>
    <row r="1256" spans="1:4" s="2" customFormat="1">
      <c r="A1256" s="1">
        <v>80071</v>
      </c>
      <c r="B1256" s="1" t="s">
        <v>1185</v>
      </c>
      <c r="D1256" s="1" t="s">
        <v>1665</v>
      </c>
    </row>
    <row r="1257" spans="1:4" s="2" customFormat="1">
      <c r="A1257" s="1">
        <v>80071</v>
      </c>
      <c r="B1257" s="1" t="s">
        <v>1186</v>
      </c>
      <c r="D1257" s="1" t="s">
        <v>1678</v>
      </c>
    </row>
    <row r="1258" spans="1:4" s="2" customFormat="1">
      <c r="A1258" s="1">
        <v>80071</v>
      </c>
      <c r="B1258" s="1" t="s">
        <v>1187</v>
      </c>
      <c r="D1258" s="1" t="s">
        <v>1670</v>
      </c>
    </row>
    <row r="1259" spans="1:4" s="2" customFormat="1">
      <c r="A1259" s="1">
        <v>80071</v>
      </c>
      <c r="B1259" s="1" t="s">
        <v>1188</v>
      </c>
      <c r="D1259" s="1" t="s">
        <v>1671</v>
      </c>
    </row>
    <row r="1260" spans="1:4" s="2" customFormat="1">
      <c r="A1260" s="1">
        <v>80071</v>
      </c>
      <c r="B1260" s="1" t="s">
        <v>1189</v>
      </c>
      <c r="D1260" s="1" t="s">
        <v>1679</v>
      </c>
    </row>
    <row r="1261" spans="1:4" s="2" customFormat="1">
      <c r="A1261" s="1">
        <v>80071</v>
      </c>
      <c r="B1261" s="1" t="s">
        <v>1190</v>
      </c>
      <c r="D1261" s="1" t="s">
        <v>1675</v>
      </c>
    </row>
    <row r="1262" spans="1:4" s="2" customFormat="1" ht="22.8">
      <c r="A1262" s="1">
        <v>80071</v>
      </c>
      <c r="B1262" s="1" t="s">
        <v>1191</v>
      </c>
      <c r="D1262" s="1" t="s">
        <v>1664</v>
      </c>
    </row>
    <row r="1263" spans="1:4" s="2" customFormat="1">
      <c r="A1263" s="1">
        <v>80071</v>
      </c>
      <c r="B1263" s="1" t="s">
        <v>1192</v>
      </c>
      <c r="D1263" s="1" t="s">
        <v>1680</v>
      </c>
    </row>
    <row r="1264" spans="1:4" s="2" customFormat="1">
      <c r="A1264" s="1">
        <v>80071</v>
      </c>
      <c r="B1264" s="1" t="s">
        <v>1193</v>
      </c>
      <c r="D1264" s="1" t="s">
        <v>1651</v>
      </c>
    </row>
    <row r="1265" spans="1:4" s="2" customFormat="1">
      <c r="A1265" s="1">
        <v>80071</v>
      </c>
      <c r="B1265" s="1" t="s">
        <v>1194</v>
      </c>
      <c r="D1265" s="1" t="s">
        <v>1672</v>
      </c>
    </row>
    <row r="1266" spans="1:4" s="2" customFormat="1">
      <c r="A1266" s="1">
        <v>80071</v>
      </c>
      <c r="B1266" s="1" t="s">
        <v>1195</v>
      </c>
      <c r="D1266" s="1" t="s">
        <v>1674</v>
      </c>
    </row>
    <row r="1267" spans="1:4" s="2" customFormat="1" ht="22.8">
      <c r="A1267" s="1">
        <v>80071</v>
      </c>
      <c r="B1267" s="1" t="s">
        <v>1196</v>
      </c>
      <c r="D1267" s="1" t="s">
        <v>1673</v>
      </c>
    </row>
    <row r="1268" spans="1:4" s="2" customFormat="1">
      <c r="A1268" s="1">
        <v>80071</v>
      </c>
      <c r="B1268" s="1" t="s">
        <v>1197</v>
      </c>
      <c r="D1268" s="1" t="s">
        <v>1677</v>
      </c>
    </row>
    <row r="1269" spans="1:4" s="2" customFormat="1">
      <c r="A1269" s="1">
        <v>80071</v>
      </c>
      <c r="B1269" s="1" t="s">
        <v>1198</v>
      </c>
      <c r="D1269" s="1" t="s">
        <v>1661</v>
      </c>
    </row>
    <row r="1270" spans="1:4" s="2" customFormat="1">
      <c r="A1270" s="1">
        <v>80071</v>
      </c>
      <c r="B1270" s="1" t="s">
        <v>1199</v>
      </c>
      <c r="D1270" s="1" t="s">
        <v>1676</v>
      </c>
    </row>
    <row r="1271" spans="1:4" s="2" customFormat="1">
      <c r="A1271" s="1">
        <v>80071</v>
      </c>
      <c r="B1271" s="1" t="s">
        <v>1200</v>
      </c>
      <c r="D1271" s="1" t="s">
        <v>1681</v>
      </c>
    </row>
    <row r="1272" spans="1:4" s="2" customFormat="1">
      <c r="A1272" s="1">
        <v>80071</v>
      </c>
      <c r="B1272" s="1" t="s">
        <v>1201</v>
      </c>
      <c r="D1272" s="1" t="s">
        <v>1684</v>
      </c>
    </row>
    <row r="1273" spans="1:4" s="2" customFormat="1">
      <c r="A1273" s="1">
        <v>80071</v>
      </c>
      <c r="B1273" s="1" t="s">
        <v>1202</v>
      </c>
      <c r="D1273" s="1" t="s">
        <v>1683</v>
      </c>
    </row>
    <row r="1274" spans="1:4" s="2" customFormat="1">
      <c r="A1274" s="1">
        <v>80071</v>
      </c>
      <c r="B1274" s="1" t="s">
        <v>1203</v>
      </c>
      <c r="D1274" s="1" t="s">
        <v>1637</v>
      </c>
    </row>
    <row r="1275" spans="1:4" s="2" customFormat="1">
      <c r="A1275" s="1">
        <v>80071</v>
      </c>
      <c r="B1275" s="1" t="s">
        <v>1204</v>
      </c>
      <c r="D1275" s="1" t="s">
        <v>1682</v>
      </c>
    </row>
    <row r="1276" spans="1:4" s="2" customFormat="1">
      <c r="A1276" s="1">
        <v>80071</v>
      </c>
      <c r="B1276" s="1" t="s">
        <v>1205</v>
      </c>
      <c r="D1276" s="1" t="s">
        <v>1685</v>
      </c>
    </row>
    <row r="1277" spans="1:4" s="2" customFormat="1" ht="22.8">
      <c r="A1277" s="1">
        <v>80071</v>
      </c>
      <c r="B1277" s="1" t="s">
        <v>1206</v>
      </c>
      <c r="D1277" s="1" t="s">
        <v>1688</v>
      </c>
    </row>
    <row r="1278" spans="1:4" s="2" customFormat="1">
      <c r="A1278" s="1">
        <v>80071</v>
      </c>
      <c r="B1278" s="1" t="s">
        <v>1207</v>
      </c>
      <c r="D1278" s="1" t="s">
        <v>1692</v>
      </c>
    </row>
    <row r="1279" spans="1:4" s="2" customFormat="1">
      <c r="A1279" s="1">
        <v>80071</v>
      </c>
      <c r="B1279" s="1" t="s">
        <v>1208</v>
      </c>
      <c r="D1279" s="1" t="s">
        <v>1687</v>
      </c>
    </row>
    <row r="1280" spans="1:4" s="2" customFormat="1">
      <c r="A1280" s="1">
        <v>80071</v>
      </c>
      <c r="B1280" s="1" t="s">
        <v>1209</v>
      </c>
      <c r="D1280" s="1" t="s">
        <v>1691</v>
      </c>
    </row>
    <row r="1281" spans="1:4" s="2" customFormat="1">
      <c r="A1281" s="1">
        <v>80071</v>
      </c>
      <c r="B1281" s="1" t="s">
        <v>1210</v>
      </c>
      <c r="D1281" s="1" t="s">
        <v>1689</v>
      </c>
    </row>
    <row r="1282" spans="1:4" s="2" customFormat="1">
      <c r="A1282" s="1">
        <v>80071</v>
      </c>
      <c r="B1282" s="1" t="s">
        <v>1211</v>
      </c>
      <c r="D1282" s="1" t="s">
        <v>1690</v>
      </c>
    </row>
    <row r="1283" spans="1:4" s="2" customFormat="1">
      <c r="A1283" s="1">
        <v>80071</v>
      </c>
      <c r="B1283" s="1" t="s">
        <v>1212</v>
      </c>
      <c r="D1283" s="1" t="s">
        <v>1686</v>
      </c>
    </row>
    <row r="1284" spans="1:4" s="2" customFormat="1">
      <c r="A1284" s="1">
        <v>80071</v>
      </c>
      <c r="B1284" s="1" t="s">
        <v>1213</v>
      </c>
      <c r="D1284" s="1" t="s">
        <v>1693</v>
      </c>
    </row>
    <row r="1285" spans="1:4" s="2" customFormat="1">
      <c r="A1285" s="1">
        <v>80071</v>
      </c>
      <c r="B1285" s="1" t="s">
        <v>1214</v>
      </c>
      <c r="D1285" s="1" t="s">
        <v>1694</v>
      </c>
    </row>
    <row r="1286" spans="1:4" s="2" customFormat="1">
      <c r="A1286" s="1">
        <v>80071</v>
      </c>
      <c r="B1286" s="1" t="s">
        <v>1215</v>
      </c>
      <c r="D1286" s="1" t="s">
        <v>1695</v>
      </c>
    </row>
    <row r="1287" spans="1:4" s="2" customFormat="1">
      <c r="A1287" s="1">
        <v>80071</v>
      </c>
      <c r="B1287" s="1" t="s">
        <v>1216</v>
      </c>
      <c r="D1287" s="1" t="s">
        <v>1697</v>
      </c>
    </row>
    <row r="1288" spans="1:4" s="2" customFormat="1">
      <c r="A1288" s="1">
        <v>80071</v>
      </c>
      <c r="B1288" s="1" t="s">
        <v>1217</v>
      </c>
      <c r="D1288" s="1" t="s">
        <v>1698</v>
      </c>
    </row>
    <row r="1289" spans="1:4" s="2" customFormat="1" ht="22.8">
      <c r="A1289" s="1">
        <v>80071</v>
      </c>
      <c r="B1289" s="1" t="s">
        <v>1218</v>
      </c>
      <c r="D1289" s="1" t="s">
        <v>631</v>
      </c>
    </row>
    <row r="1290" spans="1:4" s="2" customFormat="1">
      <c r="A1290" s="1">
        <v>80071</v>
      </c>
      <c r="B1290" s="1" t="s">
        <v>1219</v>
      </c>
      <c r="D1290" s="1" t="s">
        <v>1696</v>
      </c>
    </row>
    <row r="1291" spans="1:4" s="2" customFormat="1">
      <c r="A1291" s="1">
        <v>80071</v>
      </c>
      <c r="B1291" s="1" t="s">
        <v>1220</v>
      </c>
      <c r="D1291" s="1" t="s">
        <v>1699</v>
      </c>
    </row>
    <row r="1292" spans="1:4" s="2" customFormat="1">
      <c r="A1292" s="1">
        <v>80071</v>
      </c>
      <c r="B1292" s="1" t="s">
        <v>1221</v>
      </c>
      <c r="D1292" s="1" t="s">
        <v>1700</v>
      </c>
    </row>
    <row r="1293" spans="1:4" s="2" customFormat="1">
      <c r="A1293" s="1">
        <v>80071</v>
      </c>
      <c r="B1293" s="1" t="s">
        <v>1222</v>
      </c>
      <c r="D1293" s="1" t="s">
        <v>1706</v>
      </c>
    </row>
    <row r="1294" spans="1:4" s="2" customFormat="1">
      <c r="A1294" s="1">
        <v>80071</v>
      </c>
      <c r="B1294" s="1" t="s">
        <v>1223</v>
      </c>
      <c r="D1294" s="1" t="s">
        <v>1621</v>
      </c>
    </row>
    <row r="1295" spans="1:4" s="2" customFormat="1" ht="45.6">
      <c r="A1295" s="1">
        <v>80071</v>
      </c>
      <c r="B1295" s="1" t="s">
        <v>1224</v>
      </c>
      <c r="D1295" s="1" t="s">
        <v>315</v>
      </c>
    </row>
    <row r="1296" spans="1:4" s="2" customFormat="1">
      <c r="A1296" s="1">
        <v>80071</v>
      </c>
      <c r="B1296" s="1" t="s">
        <v>1225</v>
      </c>
      <c r="D1296" s="1" t="s">
        <v>1701</v>
      </c>
    </row>
    <row r="1297" spans="1:4" s="2" customFormat="1">
      <c r="A1297" s="1">
        <v>80071</v>
      </c>
      <c r="B1297" s="1" t="s">
        <v>1226</v>
      </c>
      <c r="D1297" s="1" t="s">
        <v>1772</v>
      </c>
    </row>
    <row r="1298" spans="1:4" s="2" customFormat="1">
      <c r="A1298" s="1">
        <v>80071</v>
      </c>
      <c r="B1298" s="1" t="s">
        <v>1227</v>
      </c>
      <c r="D1298" s="1" t="s">
        <v>1703</v>
      </c>
    </row>
    <row r="1299" spans="1:4" s="2" customFormat="1">
      <c r="A1299" s="1">
        <v>80071</v>
      </c>
      <c r="B1299" s="1" t="s">
        <v>1228</v>
      </c>
      <c r="D1299" s="1" t="s">
        <v>1704</v>
      </c>
    </row>
    <row r="1300" spans="1:4" s="2" customFormat="1">
      <c r="A1300" s="1">
        <v>80071</v>
      </c>
      <c r="B1300" s="1" t="s">
        <v>1229</v>
      </c>
      <c r="D1300" s="1" t="s">
        <v>1705</v>
      </c>
    </row>
    <row r="1301" spans="1:4" s="2" customFormat="1" ht="22.8">
      <c r="A1301" s="1">
        <v>80071</v>
      </c>
      <c r="B1301" s="1" t="s">
        <v>1230</v>
      </c>
      <c r="D1301" s="1" t="s">
        <v>1707</v>
      </c>
    </row>
    <row r="1302" spans="1:4" s="2" customFormat="1">
      <c r="A1302" s="1">
        <v>80071</v>
      </c>
      <c r="B1302" s="1" t="s">
        <v>1231</v>
      </c>
      <c r="D1302" s="1" t="s">
        <v>1709</v>
      </c>
    </row>
    <row r="1303" spans="1:4" s="2" customFormat="1">
      <c r="A1303" s="1">
        <v>80071</v>
      </c>
      <c r="B1303" s="1" t="s">
        <v>1232</v>
      </c>
      <c r="D1303" s="1" t="s">
        <v>1711</v>
      </c>
    </row>
    <row r="1304" spans="1:4" s="2" customFormat="1">
      <c r="A1304" s="1">
        <v>80071</v>
      </c>
      <c r="B1304" s="1" t="s">
        <v>1233</v>
      </c>
      <c r="D1304" s="1" t="s">
        <v>1712</v>
      </c>
    </row>
    <row r="1305" spans="1:4" s="2" customFormat="1">
      <c r="A1305" s="1">
        <v>80071</v>
      </c>
      <c r="B1305" s="1" t="s">
        <v>1234</v>
      </c>
      <c r="D1305" s="1" t="s">
        <v>1773</v>
      </c>
    </row>
    <row r="1306" spans="1:4" s="2" customFormat="1">
      <c r="A1306" s="1">
        <v>80071</v>
      </c>
      <c r="B1306" s="1" t="s">
        <v>1235</v>
      </c>
      <c r="D1306" s="1" t="s">
        <v>1713</v>
      </c>
    </row>
    <row r="1307" spans="1:4" s="2" customFormat="1">
      <c r="A1307" s="1">
        <v>80071</v>
      </c>
      <c r="B1307" s="1" t="s">
        <v>1236</v>
      </c>
      <c r="D1307" s="1" t="s">
        <v>1793</v>
      </c>
    </row>
    <row r="1308" spans="1:4" s="2" customFormat="1" ht="22.8">
      <c r="A1308" s="1">
        <v>80071</v>
      </c>
      <c r="B1308" s="1" t="s">
        <v>1237</v>
      </c>
      <c r="D1308" s="1" t="s">
        <v>1710</v>
      </c>
    </row>
    <row r="1309" spans="1:4" s="2" customFormat="1">
      <c r="A1309" s="1">
        <v>80071</v>
      </c>
      <c r="B1309" s="1" t="s">
        <v>1238</v>
      </c>
      <c r="D1309" s="1" t="s">
        <v>1714</v>
      </c>
    </row>
    <row r="1310" spans="1:4" s="2" customFormat="1">
      <c r="A1310" s="1">
        <v>80071</v>
      </c>
      <c r="B1310" s="1" t="s">
        <v>1239</v>
      </c>
      <c r="D1310" s="1" t="s">
        <v>1715</v>
      </c>
    </row>
    <row r="1311" spans="1:4" s="2" customFormat="1">
      <c r="A1311" s="1">
        <v>80071</v>
      </c>
      <c r="B1311" s="1" t="s">
        <v>1240</v>
      </c>
      <c r="D1311" s="1" t="s">
        <v>1708</v>
      </c>
    </row>
    <row r="1312" spans="1:4" s="2" customFormat="1">
      <c r="A1312" s="1">
        <v>80071</v>
      </c>
      <c r="B1312" s="1" t="s">
        <v>1241</v>
      </c>
      <c r="D1312" s="1" t="s">
        <v>1716</v>
      </c>
    </row>
    <row r="1313" spans="1:4" s="2" customFormat="1">
      <c r="A1313" s="1">
        <v>80071</v>
      </c>
      <c r="B1313" s="1" t="s">
        <v>1242</v>
      </c>
      <c r="D1313" s="1" t="s">
        <v>1737</v>
      </c>
    </row>
    <row r="1314" spans="1:4" s="2" customFormat="1">
      <c r="A1314" s="1">
        <v>80071</v>
      </c>
      <c r="B1314" s="1" t="s">
        <v>1243</v>
      </c>
      <c r="D1314" s="1" t="s">
        <v>1733</v>
      </c>
    </row>
    <row r="1315" spans="1:4" s="2" customFormat="1">
      <c r="A1315" s="1">
        <v>80071</v>
      </c>
      <c r="B1315" s="1" t="s">
        <v>1244</v>
      </c>
      <c r="D1315" s="1" t="s">
        <v>1732</v>
      </c>
    </row>
    <row r="1316" spans="1:4" s="2" customFormat="1">
      <c r="A1316" s="1">
        <v>80071</v>
      </c>
      <c r="B1316" s="1" t="s">
        <v>1245</v>
      </c>
      <c r="D1316" s="1" t="s">
        <v>1718</v>
      </c>
    </row>
    <row r="1317" spans="1:4" s="2" customFormat="1">
      <c r="A1317" s="1">
        <v>80071</v>
      </c>
      <c r="B1317" s="1" t="s">
        <v>1246</v>
      </c>
      <c r="D1317" s="1" t="s">
        <v>1724</v>
      </c>
    </row>
    <row r="1318" spans="1:4" s="2" customFormat="1">
      <c r="A1318" s="1">
        <v>80071</v>
      </c>
      <c r="B1318" s="1" t="s">
        <v>1247</v>
      </c>
      <c r="D1318" s="1" t="s">
        <v>1731</v>
      </c>
    </row>
    <row r="1319" spans="1:4" s="2" customFormat="1">
      <c r="A1319" s="1">
        <v>80071</v>
      </c>
      <c r="B1319" s="1" t="s">
        <v>1248</v>
      </c>
      <c r="D1319" s="1" t="s">
        <v>1727</v>
      </c>
    </row>
    <row r="1320" spans="1:4" s="2" customFormat="1" ht="22.8">
      <c r="A1320" s="1">
        <v>80071</v>
      </c>
      <c r="B1320" s="1" t="s">
        <v>1249</v>
      </c>
      <c r="D1320" s="1" t="s">
        <v>1717</v>
      </c>
    </row>
    <row r="1321" spans="1:4" s="2" customFormat="1">
      <c r="A1321" s="1">
        <v>80071</v>
      </c>
      <c r="B1321" s="1" t="s">
        <v>1250</v>
      </c>
      <c r="D1321" s="1" t="s">
        <v>1725</v>
      </c>
    </row>
    <row r="1322" spans="1:4" s="2" customFormat="1">
      <c r="A1322" s="1">
        <v>80071</v>
      </c>
      <c r="B1322" s="1" t="s">
        <v>1251</v>
      </c>
      <c r="D1322" s="1" t="s">
        <v>1726</v>
      </c>
    </row>
    <row r="1323" spans="1:4" s="2" customFormat="1">
      <c r="A1323" s="1">
        <v>80071</v>
      </c>
      <c r="B1323" s="1" t="s">
        <v>1252</v>
      </c>
      <c r="D1323" s="1" t="s">
        <v>1739</v>
      </c>
    </row>
    <row r="1324" spans="1:4" s="2" customFormat="1">
      <c r="A1324" s="1">
        <v>80071</v>
      </c>
      <c r="B1324" s="1" t="s">
        <v>1253</v>
      </c>
      <c r="D1324" s="1" t="s">
        <v>1735</v>
      </c>
    </row>
    <row r="1325" spans="1:4" s="2" customFormat="1">
      <c r="A1325" s="1">
        <v>80071</v>
      </c>
      <c r="B1325" s="1" t="s">
        <v>1254</v>
      </c>
      <c r="D1325" s="1" t="s">
        <v>1734</v>
      </c>
    </row>
    <row r="1326" spans="1:4" s="2" customFormat="1" ht="22.8">
      <c r="A1326" s="1">
        <v>80071</v>
      </c>
      <c r="B1326" s="1" t="s">
        <v>1255</v>
      </c>
      <c r="D1326" s="1" t="s">
        <v>1752</v>
      </c>
    </row>
    <row r="1327" spans="1:4" s="2" customFormat="1">
      <c r="A1327" s="1">
        <v>80071</v>
      </c>
      <c r="B1327" s="1" t="s">
        <v>1256</v>
      </c>
      <c r="D1327" s="1" t="s">
        <v>1738</v>
      </c>
    </row>
    <row r="1328" spans="1:4" s="2" customFormat="1">
      <c r="A1328" s="1">
        <v>80071</v>
      </c>
      <c r="B1328" s="1" t="s">
        <v>1257</v>
      </c>
      <c r="D1328" s="1" t="s">
        <v>1729</v>
      </c>
    </row>
    <row r="1329" spans="1:4" s="2" customFormat="1">
      <c r="A1329" s="1">
        <v>80071</v>
      </c>
      <c r="B1329" s="1" t="s">
        <v>1258</v>
      </c>
      <c r="D1329" s="1" t="s">
        <v>1736</v>
      </c>
    </row>
    <row r="1330" spans="1:4" s="2" customFormat="1">
      <c r="A1330" s="1">
        <v>80071</v>
      </c>
      <c r="B1330" s="1" t="s">
        <v>1259</v>
      </c>
      <c r="D1330" s="1" t="s">
        <v>1728</v>
      </c>
    </row>
    <row r="1331" spans="1:4" s="2" customFormat="1">
      <c r="A1331" s="1">
        <v>80071</v>
      </c>
      <c r="B1331" s="1" t="s">
        <v>1260</v>
      </c>
      <c r="D1331" s="1" t="s">
        <v>1730</v>
      </c>
    </row>
    <row r="1332" spans="1:4" s="2" customFormat="1">
      <c r="A1332" s="1">
        <v>80071</v>
      </c>
      <c r="B1332" s="1" t="s">
        <v>1261</v>
      </c>
      <c r="D1332" s="1" t="s">
        <v>1719</v>
      </c>
    </row>
    <row r="1333" spans="1:4" s="2" customFormat="1" ht="22.8">
      <c r="A1333" s="1">
        <v>80071</v>
      </c>
      <c r="B1333" s="1" t="s">
        <v>1262</v>
      </c>
      <c r="D1333" s="1" t="s">
        <v>1721</v>
      </c>
    </row>
    <row r="1334" spans="1:4" s="2" customFormat="1">
      <c r="A1334" s="1">
        <v>80071</v>
      </c>
      <c r="B1334" s="1" t="s">
        <v>1263</v>
      </c>
      <c r="D1334" s="1" t="s">
        <v>1722</v>
      </c>
    </row>
    <row r="1335" spans="1:4" s="2" customFormat="1">
      <c r="A1335" s="1">
        <v>80071</v>
      </c>
      <c r="B1335" s="1" t="s">
        <v>1264</v>
      </c>
      <c r="D1335" s="1" t="s">
        <v>1723</v>
      </c>
    </row>
    <row r="1336" spans="1:4" s="2" customFormat="1">
      <c r="A1336" s="1">
        <v>80071</v>
      </c>
      <c r="B1336" s="1" t="s">
        <v>1265</v>
      </c>
      <c r="D1336" s="1" t="s">
        <v>1720</v>
      </c>
    </row>
    <row r="1337" spans="1:4" s="2" customFormat="1">
      <c r="A1337" s="1">
        <v>80071</v>
      </c>
      <c r="B1337" s="1" t="s">
        <v>1266</v>
      </c>
      <c r="D1337" s="1" t="s">
        <v>1740</v>
      </c>
    </row>
    <row r="1338" spans="1:4" s="2" customFormat="1" ht="22.8">
      <c r="A1338" s="1">
        <v>80071</v>
      </c>
      <c r="B1338" s="1" t="s">
        <v>1267</v>
      </c>
      <c r="D1338" s="1" t="s">
        <v>1745</v>
      </c>
    </row>
    <row r="1339" spans="1:4" s="2" customFormat="1">
      <c r="A1339" s="1">
        <v>80071</v>
      </c>
      <c r="B1339" s="1" t="s">
        <v>1268</v>
      </c>
      <c r="D1339" s="1" t="s">
        <v>1748</v>
      </c>
    </row>
    <row r="1340" spans="1:4" s="2" customFormat="1">
      <c r="A1340" s="1">
        <v>80071</v>
      </c>
      <c r="B1340" s="1" t="s">
        <v>1269</v>
      </c>
      <c r="D1340" s="1" t="s">
        <v>1751</v>
      </c>
    </row>
    <row r="1341" spans="1:4" s="2" customFormat="1" ht="22.8">
      <c r="A1341" s="1">
        <v>80071</v>
      </c>
      <c r="B1341" s="1" t="s">
        <v>1270</v>
      </c>
      <c r="D1341" s="1" t="s">
        <v>1749</v>
      </c>
    </row>
    <row r="1342" spans="1:4" s="2" customFormat="1">
      <c r="A1342" s="1">
        <v>80071</v>
      </c>
      <c r="B1342" s="1" t="s">
        <v>1271</v>
      </c>
      <c r="D1342" s="1" t="s">
        <v>1747</v>
      </c>
    </row>
    <row r="1343" spans="1:4" s="2" customFormat="1">
      <c r="A1343" s="1">
        <v>80071</v>
      </c>
      <c r="B1343" s="1" t="s">
        <v>1272</v>
      </c>
      <c r="D1343" s="1" t="s">
        <v>1750</v>
      </c>
    </row>
    <row r="1344" spans="1:4" s="2" customFormat="1">
      <c r="A1344" s="1">
        <v>80071</v>
      </c>
      <c r="B1344" s="1" t="s">
        <v>1273</v>
      </c>
      <c r="D1344" s="1" t="s">
        <v>1743</v>
      </c>
    </row>
    <row r="1345" spans="1:4" s="2" customFormat="1">
      <c r="A1345" s="1">
        <v>80071</v>
      </c>
      <c r="B1345" s="1" t="s">
        <v>1274</v>
      </c>
      <c r="D1345" s="1" t="s">
        <v>1753</v>
      </c>
    </row>
    <row r="1346" spans="1:4" s="2" customFormat="1">
      <c r="A1346" s="1">
        <v>80071</v>
      </c>
      <c r="B1346" s="1" t="s">
        <v>1275</v>
      </c>
      <c r="D1346" s="1" t="s">
        <v>1742</v>
      </c>
    </row>
    <row r="1347" spans="1:4" s="2" customFormat="1">
      <c r="A1347" s="1">
        <v>80071</v>
      </c>
      <c r="B1347" s="1" t="s">
        <v>1276</v>
      </c>
      <c r="D1347" s="1" t="s">
        <v>1741</v>
      </c>
    </row>
    <row r="1348" spans="1:4" s="2" customFormat="1">
      <c r="A1348" s="1">
        <v>80071</v>
      </c>
      <c r="B1348" s="1" t="s">
        <v>1277</v>
      </c>
      <c r="D1348" s="1" t="s">
        <v>1746</v>
      </c>
    </row>
    <row r="1349" spans="1:4" s="2" customFormat="1" ht="22.8">
      <c r="A1349" s="1">
        <v>80071</v>
      </c>
      <c r="B1349" s="1" t="s">
        <v>1278</v>
      </c>
      <c r="D1349" s="1" t="s">
        <v>1843</v>
      </c>
    </row>
    <row r="1350" spans="1:4" s="2" customFormat="1">
      <c r="A1350" s="1">
        <v>80071</v>
      </c>
      <c r="B1350" s="1" t="s">
        <v>1279</v>
      </c>
      <c r="D1350" s="1" t="s">
        <v>1755</v>
      </c>
    </row>
    <row r="1351" spans="1:4" s="2" customFormat="1">
      <c r="A1351" s="1">
        <v>80071</v>
      </c>
      <c r="B1351" s="1" t="s">
        <v>1280</v>
      </c>
      <c r="D1351" s="1" t="s">
        <v>1844</v>
      </c>
    </row>
    <row r="1352" spans="1:4" s="2" customFormat="1" ht="22.8">
      <c r="A1352" s="1">
        <v>80071</v>
      </c>
      <c r="B1352" s="1" t="s">
        <v>1281</v>
      </c>
      <c r="D1352" s="1" t="s">
        <v>2668</v>
      </c>
    </row>
    <row r="1353" spans="1:4" s="2" customFormat="1" ht="22.8">
      <c r="A1353" s="1">
        <v>80071</v>
      </c>
      <c r="B1353" s="1" t="s">
        <v>1282</v>
      </c>
      <c r="D1353" s="1" t="s">
        <v>17</v>
      </c>
    </row>
    <row r="1354" spans="1:4" s="2" customFormat="1">
      <c r="A1354" s="1">
        <v>80071</v>
      </c>
      <c r="B1354" s="1" t="s">
        <v>1283</v>
      </c>
      <c r="D1354" s="1" t="s">
        <v>1756</v>
      </c>
    </row>
    <row r="1355" spans="1:4" s="2" customFormat="1">
      <c r="A1355" s="1">
        <v>80071</v>
      </c>
      <c r="B1355" s="1" t="s">
        <v>1284</v>
      </c>
      <c r="D1355" s="1" t="s">
        <v>1758</v>
      </c>
    </row>
    <row r="1356" spans="1:4" s="2" customFormat="1">
      <c r="A1356" s="1">
        <v>80071</v>
      </c>
      <c r="B1356" s="1" t="s">
        <v>1285</v>
      </c>
      <c r="D1356" s="1" t="s">
        <v>1761</v>
      </c>
    </row>
    <row r="1357" spans="1:4" s="2" customFormat="1">
      <c r="A1357" s="1">
        <v>80071</v>
      </c>
      <c r="B1357" s="1" t="s">
        <v>1286</v>
      </c>
      <c r="D1357" s="1" t="s">
        <v>1762</v>
      </c>
    </row>
    <row r="1358" spans="1:4" s="2" customFormat="1">
      <c r="A1358" s="1">
        <v>80071</v>
      </c>
      <c r="B1358" s="1" t="s">
        <v>1287</v>
      </c>
      <c r="D1358" s="1" t="s">
        <v>1757</v>
      </c>
    </row>
    <row r="1359" spans="1:4" s="2" customFormat="1">
      <c r="A1359" s="1">
        <v>80071</v>
      </c>
      <c r="B1359" s="1" t="s">
        <v>1288</v>
      </c>
      <c r="D1359" s="1" t="s">
        <v>1759</v>
      </c>
    </row>
    <row r="1360" spans="1:4" s="2" customFormat="1">
      <c r="A1360" s="1">
        <v>80071</v>
      </c>
      <c r="B1360" s="1" t="s">
        <v>1289</v>
      </c>
      <c r="D1360" s="1" t="s">
        <v>1763</v>
      </c>
    </row>
    <row r="1361" spans="1:4" s="2" customFormat="1">
      <c r="A1361" s="1">
        <v>80071</v>
      </c>
      <c r="B1361" s="1" t="s">
        <v>1290</v>
      </c>
      <c r="D1361" s="1" t="s">
        <v>1765</v>
      </c>
    </row>
    <row r="1362" spans="1:4" s="2" customFormat="1" ht="22.8">
      <c r="A1362" s="1">
        <v>80071</v>
      </c>
      <c r="B1362" s="1" t="s">
        <v>1291</v>
      </c>
      <c r="D1362" s="1" t="s">
        <v>1702</v>
      </c>
    </row>
    <row r="1363" spans="1:4" s="2" customFormat="1">
      <c r="A1363" s="1">
        <v>80071</v>
      </c>
      <c r="B1363" s="1" t="s">
        <v>1292</v>
      </c>
      <c r="D1363" s="1" t="s">
        <v>1764</v>
      </c>
    </row>
    <row r="1364" spans="1:4" s="2" customFormat="1" ht="22.8">
      <c r="A1364" s="1">
        <v>80071</v>
      </c>
      <c r="B1364" s="1" t="s">
        <v>1293</v>
      </c>
      <c r="D1364" s="1" t="s">
        <v>27</v>
      </c>
    </row>
    <row r="1365" spans="1:4" s="2" customFormat="1">
      <c r="A1365" s="1">
        <v>80071</v>
      </c>
      <c r="B1365" s="1" t="s">
        <v>1294</v>
      </c>
      <c r="D1365" s="1" t="s">
        <v>1760</v>
      </c>
    </row>
    <row r="1366" spans="1:4" s="2" customFormat="1" ht="22.8">
      <c r="A1366" s="1">
        <v>80071</v>
      </c>
      <c r="B1366" s="1" t="s">
        <v>1295</v>
      </c>
      <c r="D1366" s="1" t="s">
        <v>1754</v>
      </c>
    </row>
    <row r="1367" spans="1:4" s="2" customFormat="1">
      <c r="A1367" s="1">
        <v>80071</v>
      </c>
      <c r="B1367" s="1" t="s">
        <v>1296</v>
      </c>
      <c r="D1367" s="1" t="s">
        <v>1662</v>
      </c>
    </row>
    <row r="1368" spans="1:4" s="2" customFormat="1" ht="22.8">
      <c r="A1368" s="1">
        <v>80071</v>
      </c>
      <c r="B1368" s="1" t="s">
        <v>1297</v>
      </c>
      <c r="D1368" s="1" t="s">
        <v>1766</v>
      </c>
    </row>
    <row r="1369" spans="1:4" s="2" customFormat="1" ht="22.8">
      <c r="A1369" s="1">
        <v>80071</v>
      </c>
      <c r="B1369" s="1" t="s">
        <v>1298</v>
      </c>
      <c r="D1369" s="1" t="s">
        <v>664</v>
      </c>
    </row>
    <row r="1370" spans="1:4" s="2" customFormat="1" ht="22.8">
      <c r="A1370" s="1">
        <v>80071</v>
      </c>
      <c r="B1370" s="1" t="s">
        <v>1299</v>
      </c>
      <c r="D1370" s="1" t="s">
        <v>1770</v>
      </c>
    </row>
    <row r="1371" spans="1:4" s="2" customFormat="1">
      <c r="A1371" s="1">
        <v>80071</v>
      </c>
      <c r="B1371" s="1" t="s">
        <v>1300</v>
      </c>
      <c r="D1371" s="1" t="s">
        <v>671</v>
      </c>
    </row>
    <row r="1372" spans="1:4" s="2" customFormat="1">
      <c r="A1372" s="1">
        <v>80071</v>
      </c>
      <c r="B1372" s="1" t="s">
        <v>1301</v>
      </c>
      <c r="D1372" s="1" t="s">
        <v>1767</v>
      </c>
    </row>
    <row r="1373" spans="1:4" s="2" customFormat="1">
      <c r="A1373" s="1">
        <v>80071</v>
      </c>
      <c r="B1373" s="1" t="s">
        <v>1302</v>
      </c>
      <c r="D1373" s="1" t="s">
        <v>675</v>
      </c>
    </row>
    <row r="1374" spans="1:4" s="2" customFormat="1">
      <c r="A1374" s="1">
        <v>80071</v>
      </c>
      <c r="B1374" s="1" t="s">
        <v>1303</v>
      </c>
      <c r="D1374" s="1" t="s">
        <v>1768</v>
      </c>
    </row>
    <row r="1375" spans="1:4" s="2" customFormat="1" ht="22.8">
      <c r="A1375" s="1">
        <v>80071</v>
      </c>
      <c r="B1375" s="1" t="s">
        <v>1304</v>
      </c>
      <c r="D1375" s="1" t="s">
        <v>669</v>
      </c>
    </row>
    <row r="1376" spans="1:4" s="2" customFormat="1">
      <c r="A1376" s="1">
        <v>80071</v>
      </c>
      <c r="B1376" s="1" t="s">
        <v>1305</v>
      </c>
      <c r="D1376" s="1" t="s">
        <v>1769</v>
      </c>
    </row>
    <row r="1377" spans="1:4" s="2" customFormat="1" ht="22.8">
      <c r="A1377" s="1">
        <v>80071</v>
      </c>
      <c r="B1377" s="1" t="s">
        <v>1306</v>
      </c>
      <c r="D1377" s="1" t="s">
        <v>666</v>
      </c>
    </row>
    <row r="1378" spans="1:4" s="2" customFormat="1">
      <c r="A1378" s="1">
        <v>80071</v>
      </c>
      <c r="B1378" s="1" t="s">
        <v>1307</v>
      </c>
      <c r="D1378" s="1" t="s">
        <v>1779</v>
      </c>
    </row>
    <row r="1379" spans="1:4" s="2" customFormat="1" ht="22.8">
      <c r="A1379" s="1">
        <v>80071</v>
      </c>
      <c r="B1379" s="1" t="s">
        <v>1308</v>
      </c>
      <c r="D1379" s="1" t="s">
        <v>1782</v>
      </c>
    </row>
    <row r="1380" spans="1:4" s="2" customFormat="1" ht="34.200000000000003">
      <c r="A1380" s="1">
        <v>80071</v>
      </c>
      <c r="B1380" s="1" t="s">
        <v>1309</v>
      </c>
      <c r="D1380" s="1" t="s">
        <v>668</v>
      </c>
    </row>
    <row r="1381" spans="1:4" s="2" customFormat="1" ht="22.8">
      <c r="A1381" s="1">
        <v>80071</v>
      </c>
      <c r="B1381" s="1" t="s">
        <v>1310</v>
      </c>
      <c r="D1381" s="1" t="s">
        <v>1794</v>
      </c>
    </row>
    <row r="1382" spans="1:4" s="2" customFormat="1" ht="22.8">
      <c r="A1382" s="1">
        <v>80071</v>
      </c>
      <c r="B1382" s="1" t="s">
        <v>1311</v>
      </c>
      <c r="D1382" s="1" t="s">
        <v>674</v>
      </c>
    </row>
    <row r="1383" spans="1:4" s="2" customFormat="1">
      <c r="A1383" s="1">
        <v>80071</v>
      </c>
      <c r="B1383" s="1" t="s">
        <v>1312</v>
      </c>
      <c r="D1383" s="1" t="s">
        <v>1780</v>
      </c>
    </row>
    <row r="1384" spans="1:4" s="2" customFormat="1" ht="22.8">
      <c r="A1384" s="1">
        <v>80071</v>
      </c>
      <c r="B1384" s="1" t="s">
        <v>1313</v>
      </c>
      <c r="D1384" s="1" t="s">
        <v>667</v>
      </c>
    </row>
    <row r="1385" spans="1:4" s="2" customFormat="1" ht="34.200000000000003">
      <c r="A1385" s="1">
        <v>80071</v>
      </c>
      <c r="B1385" s="1" t="s">
        <v>1314</v>
      </c>
      <c r="D1385" s="1" t="s">
        <v>1785</v>
      </c>
    </row>
    <row r="1386" spans="1:4" s="2" customFormat="1" ht="22.8">
      <c r="A1386" s="1">
        <v>80071</v>
      </c>
      <c r="B1386" s="1" t="s">
        <v>1315</v>
      </c>
      <c r="D1386" s="1" t="s">
        <v>665</v>
      </c>
    </row>
    <row r="1387" spans="1:4" s="2" customFormat="1">
      <c r="A1387" s="1">
        <v>80093</v>
      </c>
      <c r="B1387" s="1" t="s">
        <v>2</v>
      </c>
      <c r="D1387" s="1" t="s">
        <v>1771</v>
      </c>
    </row>
    <row r="1388" spans="1:4" s="2" customFormat="1">
      <c r="A1388" s="1">
        <v>80093</v>
      </c>
      <c r="B1388" s="1" t="s">
        <v>1316</v>
      </c>
      <c r="D1388" s="1" t="s">
        <v>1788</v>
      </c>
    </row>
    <row r="1389" spans="1:4" s="2" customFormat="1">
      <c r="A1389" s="1">
        <v>80093</v>
      </c>
      <c r="B1389" s="1" t="s">
        <v>1317</v>
      </c>
      <c r="D1389" s="1" t="s">
        <v>1784</v>
      </c>
    </row>
    <row r="1390" spans="1:4" s="2" customFormat="1">
      <c r="A1390" s="1">
        <v>80093</v>
      </c>
      <c r="B1390" s="1" t="s">
        <v>1318</v>
      </c>
      <c r="D1390" s="1" t="s">
        <v>1650</v>
      </c>
    </row>
    <row r="1391" spans="1:4" s="2" customFormat="1">
      <c r="A1391" s="1">
        <v>80093</v>
      </c>
      <c r="B1391" s="1" t="s">
        <v>1319</v>
      </c>
      <c r="D1391" s="1" t="s">
        <v>1777</v>
      </c>
    </row>
    <row r="1392" spans="1:4" s="2" customFormat="1">
      <c r="A1392" s="1">
        <v>80093</v>
      </c>
      <c r="B1392" s="1" t="s">
        <v>1320</v>
      </c>
      <c r="D1392" s="1" t="s">
        <v>1789</v>
      </c>
    </row>
    <row r="1393" spans="1:4" s="2" customFormat="1" ht="22.8">
      <c r="A1393" s="1">
        <v>80093</v>
      </c>
      <c r="B1393" s="1" t="s">
        <v>1321</v>
      </c>
      <c r="D1393" s="1" t="s">
        <v>1774</v>
      </c>
    </row>
    <row r="1394" spans="1:4" s="2" customFormat="1">
      <c r="A1394" s="1">
        <v>80093</v>
      </c>
      <c r="B1394" s="1" t="s">
        <v>1322</v>
      </c>
      <c r="D1394" s="1" t="s">
        <v>1781</v>
      </c>
    </row>
    <row r="1395" spans="1:4" s="2" customFormat="1" ht="22.8">
      <c r="A1395" s="1">
        <v>80093</v>
      </c>
      <c r="B1395" s="1" t="s">
        <v>1323</v>
      </c>
      <c r="D1395" s="1" t="s">
        <v>1791</v>
      </c>
    </row>
    <row r="1396" spans="1:4" s="2" customFormat="1" ht="22.8">
      <c r="A1396" s="1">
        <v>80093</v>
      </c>
      <c r="B1396" s="1" t="s">
        <v>1324</v>
      </c>
      <c r="D1396" s="1" t="s">
        <v>1778</v>
      </c>
    </row>
    <row r="1397" spans="1:4" s="2" customFormat="1">
      <c r="A1397" s="1">
        <v>80093</v>
      </c>
      <c r="B1397" s="1" t="s">
        <v>1325</v>
      </c>
      <c r="D1397" s="1" t="s">
        <v>1795</v>
      </c>
    </row>
    <row r="1398" spans="1:4" s="2" customFormat="1">
      <c r="A1398" s="1">
        <v>80093</v>
      </c>
      <c r="B1398" s="1" t="s">
        <v>1326</v>
      </c>
      <c r="D1398" s="1" t="s">
        <v>1786</v>
      </c>
    </row>
    <row r="1399" spans="1:4" s="2" customFormat="1">
      <c r="A1399" s="1">
        <v>80093</v>
      </c>
      <c r="B1399" s="1" t="s">
        <v>1327</v>
      </c>
      <c r="D1399" s="1" t="s">
        <v>1787</v>
      </c>
    </row>
    <row r="1400" spans="1:4" s="2" customFormat="1">
      <c r="A1400" s="1">
        <v>80093</v>
      </c>
      <c r="B1400" s="1" t="s">
        <v>1328</v>
      </c>
      <c r="D1400" s="1" t="s">
        <v>1797</v>
      </c>
    </row>
    <row r="1401" spans="1:4" s="2" customFormat="1">
      <c r="A1401" s="1">
        <v>80093</v>
      </c>
      <c r="B1401" s="1" t="s">
        <v>1329</v>
      </c>
      <c r="D1401" s="1" t="s">
        <v>1796</v>
      </c>
    </row>
    <row r="1402" spans="1:4" s="2" customFormat="1">
      <c r="A1402" s="1">
        <v>80093</v>
      </c>
      <c r="B1402" s="1" t="s">
        <v>1330</v>
      </c>
      <c r="D1402" s="1" t="s">
        <v>1783</v>
      </c>
    </row>
    <row r="1403" spans="1:4" s="2" customFormat="1" ht="22.8">
      <c r="A1403" s="1">
        <v>80093</v>
      </c>
      <c r="B1403" s="1" t="s">
        <v>1331</v>
      </c>
      <c r="D1403" s="1" t="s">
        <v>1799</v>
      </c>
    </row>
    <row r="1404" spans="1:4" s="2" customFormat="1">
      <c r="A1404" s="1">
        <v>80093</v>
      </c>
      <c r="B1404" s="1" t="s">
        <v>1332</v>
      </c>
      <c r="D1404" s="1" t="s">
        <v>293</v>
      </c>
    </row>
    <row r="1405" spans="1:4" s="2" customFormat="1" ht="22.8">
      <c r="A1405" s="1">
        <v>80093</v>
      </c>
      <c r="B1405" s="1" t="s">
        <v>1333</v>
      </c>
      <c r="D1405" s="1" t="s">
        <v>1814</v>
      </c>
    </row>
    <row r="1406" spans="1:4" s="2" customFormat="1">
      <c r="A1406" s="1">
        <v>80093</v>
      </c>
      <c r="B1406" s="1" t="s">
        <v>1334</v>
      </c>
      <c r="D1406" s="1" t="s">
        <v>1627</v>
      </c>
    </row>
    <row r="1407" spans="1:4" s="2" customFormat="1">
      <c r="A1407" s="1">
        <v>80116</v>
      </c>
      <c r="B1407" s="1" t="s">
        <v>2</v>
      </c>
      <c r="D1407" s="1" t="s">
        <v>1807</v>
      </c>
    </row>
    <row r="1408" spans="1:4" s="2" customFormat="1">
      <c r="A1408" s="1">
        <v>80116</v>
      </c>
      <c r="B1408" s="1" t="s">
        <v>1335</v>
      </c>
      <c r="D1408" s="1" t="s">
        <v>1805</v>
      </c>
    </row>
    <row r="1409" spans="1:4" s="2" customFormat="1">
      <c r="A1409" s="1">
        <v>80116</v>
      </c>
      <c r="B1409" s="1" t="s">
        <v>1336</v>
      </c>
      <c r="D1409" s="1" t="s">
        <v>1801</v>
      </c>
    </row>
    <row r="1410" spans="1:4" s="2" customFormat="1">
      <c r="A1410" s="1">
        <v>80116</v>
      </c>
      <c r="B1410" s="1" t="s">
        <v>1337</v>
      </c>
      <c r="D1410" s="1" t="s">
        <v>1808</v>
      </c>
    </row>
    <row r="1411" spans="1:4" s="2" customFormat="1">
      <c r="A1411" s="1">
        <v>80116</v>
      </c>
      <c r="B1411" s="1" t="s">
        <v>1338</v>
      </c>
      <c r="D1411" s="1" t="s">
        <v>321</v>
      </c>
    </row>
    <row r="1412" spans="1:4" s="2" customFormat="1">
      <c r="A1412" s="1">
        <v>80116</v>
      </c>
      <c r="B1412" s="1" t="s">
        <v>1339</v>
      </c>
      <c r="D1412" s="1" t="s">
        <v>1813</v>
      </c>
    </row>
    <row r="1413" spans="1:4" s="2" customFormat="1">
      <c r="A1413" s="1">
        <v>80116</v>
      </c>
      <c r="B1413" s="1" t="s">
        <v>1340</v>
      </c>
      <c r="D1413" s="1" t="s">
        <v>1806</v>
      </c>
    </row>
    <row r="1414" spans="1:4" s="2" customFormat="1">
      <c r="A1414" s="1">
        <v>80116</v>
      </c>
      <c r="B1414" s="1" t="s">
        <v>1341</v>
      </c>
      <c r="D1414" s="1" t="s">
        <v>1809</v>
      </c>
    </row>
    <row r="1415" spans="1:4" s="2" customFormat="1">
      <c r="A1415" s="1">
        <v>80116</v>
      </c>
      <c r="B1415" s="1" t="s">
        <v>1342</v>
      </c>
      <c r="D1415" s="1" t="s">
        <v>1587</v>
      </c>
    </row>
    <row r="1416" spans="1:4" s="2" customFormat="1">
      <c r="A1416" s="1">
        <v>80116</v>
      </c>
      <c r="B1416" s="1" t="s">
        <v>1343</v>
      </c>
      <c r="D1416" s="1" t="s">
        <v>1810</v>
      </c>
    </row>
    <row r="1417" spans="1:4" s="2" customFormat="1">
      <c r="A1417" s="1">
        <v>80116</v>
      </c>
      <c r="B1417" s="1" t="s">
        <v>1344</v>
      </c>
      <c r="D1417" s="1" t="s">
        <v>1811</v>
      </c>
    </row>
    <row r="1418" spans="1:4" s="2" customFormat="1">
      <c r="A1418" s="1">
        <v>80116</v>
      </c>
      <c r="B1418" s="1" t="s">
        <v>1345</v>
      </c>
      <c r="D1418" s="1" t="s">
        <v>1812</v>
      </c>
    </row>
    <row r="1419" spans="1:4" s="2" customFormat="1">
      <c r="A1419" s="1">
        <v>80116</v>
      </c>
      <c r="B1419" s="1" t="s">
        <v>1346</v>
      </c>
      <c r="D1419" s="1" t="s">
        <v>1815</v>
      </c>
    </row>
    <row r="1420" spans="1:4" s="2" customFormat="1">
      <c r="A1420" s="1">
        <v>80116</v>
      </c>
      <c r="B1420" s="1" t="s">
        <v>1347</v>
      </c>
      <c r="D1420" s="1" t="s">
        <v>1800</v>
      </c>
    </row>
    <row r="1421" spans="1:4" s="2" customFormat="1">
      <c r="A1421" s="1">
        <v>80116</v>
      </c>
      <c r="B1421" s="1" t="s">
        <v>1348</v>
      </c>
      <c r="D1421" s="1" t="s">
        <v>1802</v>
      </c>
    </row>
    <row r="1422" spans="1:4" s="2" customFormat="1">
      <c r="A1422" s="1">
        <v>80116</v>
      </c>
      <c r="B1422" s="1" t="s">
        <v>1349</v>
      </c>
      <c r="D1422" s="1" t="s">
        <v>1803</v>
      </c>
    </row>
    <row r="1423" spans="1:4" s="2" customFormat="1" ht="22.8">
      <c r="A1423" s="1">
        <v>80116</v>
      </c>
      <c r="B1423" s="1" t="s">
        <v>1350</v>
      </c>
      <c r="D1423" s="1" t="s">
        <v>1804</v>
      </c>
    </row>
    <row r="1424" spans="1:4" s="2" customFormat="1">
      <c r="A1424" s="1">
        <v>80116</v>
      </c>
      <c r="B1424" s="1" t="s">
        <v>1351</v>
      </c>
      <c r="D1424" s="1" t="s">
        <v>1817</v>
      </c>
    </row>
    <row r="1425" spans="1:4" s="2" customFormat="1">
      <c r="A1425" s="1">
        <v>80116</v>
      </c>
      <c r="B1425" s="1" t="s">
        <v>1352</v>
      </c>
      <c r="D1425" s="1" t="s">
        <v>1818</v>
      </c>
    </row>
    <row r="1426" spans="1:4" s="2" customFormat="1">
      <c r="A1426" s="1">
        <v>80116</v>
      </c>
      <c r="B1426" s="1" t="s">
        <v>1353</v>
      </c>
      <c r="D1426" s="1" t="s">
        <v>1816</v>
      </c>
    </row>
    <row r="1427" spans="1:4" s="2" customFormat="1">
      <c r="A1427" s="1">
        <v>80116</v>
      </c>
      <c r="B1427" s="1" t="s">
        <v>1354</v>
      </c>
      <c r="D1427" s="1" t="s">
        <v>1824</v>
      </c>
    </row>
    <row r="1428" spans="1:4" s="2" customFormat="1">
      <c r="A1428" s="1">
        <v>80116</v>
      </c>
      <c r="B1428" s="1" t="s">
        <v>1355</v>
      </c>
      <c r="D1428" s="1" t="s">
        <v>1821</v>
      </c>
    </row>
    <row r="1429" spans="1:4" s="2" customFormat="1" ht="22.8">
      <c r="A1429" s="1">
        <v>80116</v>
      </c>
      <c r="B1429" s="1" t="s">
        <v>1356</v>
      </c>
      <c r="D1429" s="1" t="s">
        <v>1822</v>
      </c>
    </row>
    <row r="1430" spans="1:4" s="2" customFormat="1">
      <c r="A1430" s="1">
        <v>80116</v>
      </c>
      <c r="B1430" s="1" t="s">
        <v>1357</v>
      </c>
      <c r="D1430" s="1" t="s">
        <v>1825</v>
      </c>
    </row>
    <row r="1431" spans="1:4" s="2" customFormat="1" ht="22.8">
      <c r="A1431" s="1">
        <v>80116</v>
      </c>
      <c r="B1431" s="1" t="s">
        <v>1358</v>
      </c>
      <c r="D1431" s="1" t="s">
        <v>1775</v>
      </c>
    </row>
    <row r="1432" spans="1:4" s="2" customFormat="1" ht="22.8">
      <c r="A1432" s="1">
        <v>80116</v>
      </c>
      <c r="B1432" s="1" t="s">
        <v>1359</v>
      </c>
      <c r="D1432" s="1" t="s">
        <v>1827</v>
      </c>
    </row>
    <row r="1433" spans="1:4" s="2" customFormat="1">
      <c r="A1433" s="1">
        <v>80116</v>
      </c>
      <c r="B1433" s="1" t="s">
        <v>1360</v>
      </c>
      <c r="D1433" s="1" t="s">
        <v>1616</v>
      </c>
    </row>
    <row r="1434" spans="1:4" s="2" customFormat="1" ht="22.8">
      <c r="A1434" s="1">
        <v>80116</v>
      </c>
      <c r="B1434" s="1" t="s">
        <v>1361</v>
      </c>
      <c r="D1434" s="1" t="s">
        <v>376</v>
      </c>
    </row>
    <row r="1435" spans="1:4" s="2" customFormat="1">
      <c r="A1435" s="1">
        <v>80116</v>
      </c>
      <c r="B1435" s="1" t="s">
        <v>1362</v>
      </c>
      <c r="D1435" s="1" t="s">
        <v>1823</v>
      </c>
    </row>
    <row r="1436" spans="1:4" s="2" customFormat="1">
      <c r="A1436" s="1">
        <v>80116</v>
      </c>
      <c r="B1436" s="1" t="s">
        <v>1363</v>
      </c>
      <c r="D1436" s="1" t="s">
        <v>1828</v>
      </c>
    </row>
    <row r="1437" spans="1:4" s="2" customFormat="1">
      <c r="A1437" s="1">
        <v>80116</v>
      </c>
      <c r="B1437" s="1" t="s">
        <v>1364</v>
      </c>
      <c r="D1437" s="1" t="s">
        <v>1826</v>
      </c>
    </row>
    <row r="1438" spans="1:4" s="2" customFormat="1" ht="22.8">
      <c r="A1438" s="1">
        <v>80116</v>
      </c>
      <c r="B1438" s="1" t="s">
        <v>1365</v>
      </c>
      <c r="D1438" s="1" t="s">
        <v>1829</v>
      </c>
    </row>
    <row r="1439" spans="1:4" s="2" customFormat="1">
      <c r="A1439" s="1">
        <v>80116</v>
      </c>
      <c r="B1439" s="1" t="s">
        <v>1366</v>
      </c>
      <c r="D1439" s="1" t="s">
        <v>1776</v>
      </c>
    </row>
    <row r="1440" spans="1:4" s="2" customFormat="1">
      <c r="A1440" s="1">
        <v>80116</v>
      </c>
      <c r="B1440" s="1" t="s">
        <v>1367</v>
      </c>
      <c r="D1440" s="1" t="s">
        <v>1846</v>
      </c>
    </row>
    <row r="1441" spans="1:4" s="2" customFormat="1">
      <c r="A1441" s="1">
        <v>80116</v>
      </c>
      <c r="B1441" s="1" t="s">
        <v>1368</v>
      </c>
      <c r="D1441" s="1" t="s">
        <v>1845</v>
      </c>
    </row>
    <row r="1442" spans="1:4" s="2" customFormat="1" ht="22.8">
      <c r="A1442" s="1">
        <v>80116</v>
      </c>
      <c r="B1442" s="1" t="s">
        <v>1369</v>
      </c>
      <c r="D1442" s="1" t="s">
        <v>1832</v>
      </c>
    </row>
    <row r="1443" spans="1:4" s="2" customFormat="1" ht="22.8">
      <c r="A1443" s="1">
        <v>80116</v>
      </c>
      <c r="B1443" s="1" t="s">
        <v>1370</v>
      </c>
      <c r="D1443" s="1" t="s">
        <v>1833</v>
      </c>
    </row>
    <row r="1444" spans="1:4" s="2" customFormat="1">
      <c r="A1444" s="1">
        <v>80116</v>
      </c>
      <c r="B1444" s="1" t="s">
        <v>1371</v>
      </c>
      <c r="D1444" s="1" t="s">
        <v>1831</v>
      </c>
    </row>
    <row r="1445" spans="1:4" s="2" customFormat="1" ht="22.8">
      <c r="A1445" s="1">
        <v>80116</v>
      </c>
      <c r="B1445" s="1" t="s">
        <v>1372</v>
      </c>
      <c r="D1445" s="1" t="s">
        <v>1834</v>
      </c>
    </row>
    <row r="1446" spans="1:4" s="2" customFormat="1">
      <c r="A1446" s="1">
        <v>80116</v>
      </c>
      <c r="B1446" s="1" t="s">
        <v>1373</v>
      </c>
      <c r="D1446" s="1" t="s">
        <v>1790</v>
      </c>
    </row>
    <row r="1447" spans="1:4" s="2" customFormat="1" ht="22.8">
      <c r="A1447" s="1">
        <v>80116</v>
      </c>
      <c r="B1447" s="1" t="s">
        <v>1374</v>
      </c>
      <c r="D1447" s="1" t="s">
        <v>1835</v>
      </c>
    </row>
    <row r="1448" spans="1:4" s="2" customFormat="1">
      <c r="A1448" s="1">
        <v>80116</v>
      </c>
      <c r="B1448" s="1" t="s">
        <v>1375</v>
      </c>
      <c r="D1448" s="1" t="s">
        <v>1836</v>
      </c>
    </row>
    <row r="1449" spans="1:4" s="2" customFormat="1" ht="57">
      <c r="A1449" s="1">
        <v>80116</v>
      </c>
      <c r="B1449" s="1" t="s">
        <v>1376</v>
      </c>
      <c r="D1449" s="1" t="s">
        <v>679</v>
      </c>
    </row>
    <row r="1450" spans="1:4" s="2" customFormat="1" ht="34.200000000000003">
      <c r="A1450" s="1">
        <v>80116</v>
      </c>
      <c r="B1450" s="1" t="s">
        <v>1377</v>
      </c>
      <c r="D1450" s="1" t="s">
        <v>677</v>
      </c>
    </row>
    <row r="1451" spans="1:4" s="2" customFormat="1" ht="22.8">
      <c r="A1451" s="1">
        <v>80116</v>
      </c>
      <c r="B1451" s="1" t="s">
        <v>1378</v>
      </c>
      <c r="D1451" s="1" t="s">
        <v>681</v>
      </c>
    </row>
    <row r="1452" spans="1:4" s="2" customFormat="1" ht="22.8">
      <c r="A1452" s="1">
        <v>80116</v>
      </c>
      <c r="B1452" s="1" t="s">
        <v>1379</v>
      </c>
      <c r="D1452" s="1" t="s">
        <v>18</v>
      </c>
    </row>
    <row r="1453" spans="1:4" s="2" customFormat="1" ht="22.8">
      <c r="A1453" s="1">
        <v>80116</v>
      </c>
      <c r="B1453" s="1" t="s">
        <v>1380</v>
      </c>
      <c r="D1453" s="1" t="s">
        <v>2669</v>
      </c>
    </row>
    <row r="1454" spans="1:4" s="2" customFormat="1" ht="45.6">
      <c r="A1454" s="1">
        <v>80116</v>
      </c>
      <c r="B1454" s="1" t="s">
        <v>1381</v>
      </c>
      <c r="D1454" s="1" t="s">
        <v>678</v>
      </c>
    </row>
    <row r="1455" spans="1:4" s="2" customFormat="1" ht="68.400000000000006">
      <c r="A1455" s="1">
        <v>80116</v>
      </c>
      <c r="B1455" s="1" t="s">
        <v>1382</v>
      </c>
      <c r="D1455" s="1" t="s">
        <v>680</v>
      </c>
    </row>
    <row r="1456" spans="1:4" s="2" customFormat="1" ht="22.8">
      <c r="A1456" s="1">
        <v>80116</v>
      </c>
      <c r="B1456" s="1" t="s">
        <v>1383</v>
      </c>
      <c r="D1456" s="1" t="s">
        <v>676</v>
      </c>
    </row>
    <row r="1457" spans="1:4" s="2" customFormat="1">
      <c r="A1457" s="1">
        <v>80116</v>
      </c>
      <c r="B1457" s="1" t="s">
        <v>1384</v>
      </c>
      <c r="D1457" s="1" t="s">
        <v>241</v>
      </c>
    </row>
    <row r="1458" spans="1:4" s="2" customFormat="1">
      <c r="A1458" s="1">
        <v>80116</v>
      </c>
      <c r="B1458" s="1" t="s">
        <v>1385</v>
      </c>
      <c r="D1458" s="1" t="s">
        <v>586</v>
      </c>
    </row>
    <row r="1459" spans="1:4" s="2" customFormat="1" ht="22.8">
      <c r="A1459" s="1">
        <v>80116</v>
      </c>
      <c r="B1459" s="1" t="s">
        <v>1386</v>
      </c>
      <c r="D1459" s="1" t="s">
        <v>589</v>
      </c>
    </row>
    <row r="1460" spans="1:4" s="2" customFormat="1" ht="22.8">
      <c r="A1460" s="1">
        <v>80116</v>
      </c>
      <c r="B1460" s="1" t="s">
        <v>1387</v>
      </c>
      <c r="D1460" s="1" t="s">
        <v>590</v>
      </c>
    </row>
    <row r="1461" spans="1:4" s="2" customFormat="1" ht="34.200000000000003">
      <c r="A1461" s="1">
        <v>80116</v>
      </c>
      <c r="B1461" s="1" t="s">
        <v>1388</v>
      </c>
      <c r="D1461" s="1" t="s">
        <v>591</v>
      </c>
    </row>
    <row r="1462" spans="1:4" s="2" customFormat="1" ht="34.200000000000003">
      <c r="A1462" s="1">
        <v>80116</v>
      </c>
      <c r="B1462" s="1" t="s">
        <v>1389</v>
      </c>
      <c r="D1462" s="1" t="s">
        <v>592</v>
      </c>
    </row>
    <row r="1463" spans="1:4" s="2" customFormat="1" ht="34.200000000000003">
      <c r="A1463" s="1">
        <v>80116</v>
      </c>
      <c r="B1463" s="1" t="s">
        <v>1390</v>
      </c>
      <c r="D1463" s="1" t="s">
        <v>584</v>
      </c>
    </row>
    <row r="1464" spans="1:4" s="2" customFormat="1" ht="22.8">
      <c r="A1464" s="1">
        <v>80116</v>
      </c>
      <c r="B1464" s="1" t="s">
        <v>1391</v>
      </c>
      <c r="D1464" s="1" t="s">
        <v>594</v>
      </c>
    </row>
    <row r="1465" spans="1:4" s="2" customFormat="1" ht="34.200000000000003">
      <c r="A1465" s="1">
        <v>80116</v>
      </c>
      <c r="B1465" s="1" t="s">
        <v>1392</v>
      </c>
      <c r="D1465" s="1" t="s">
        <v>587</v>
      </c>
    </row>
    <row r="1466" spans="1:4" s="2" customFormat="1" ht="34.200000000000003">
      <c r="A1466" s="1">
        <v>80116</v>
      </c>
      <c r="B1466" s="1" t="s">
        <v>1393</v>
      </c>
      <c r="D1466" s="1" t="s">
        <v>593</v>
      </c>
    </row>
    <row r="1467" spans="1:4" s="2" customFormat="1" ht="45.6">
      <c r="A1467" s="1">
        <v>80116</v>
      </c>
      <c r="B1467" s="1" t="s">
        <v>1394</v>
      </c>
      <c r="D1467" s="1" t="s">
        <v>588</v>
      </c>
    </row>
    <row r="1468" spans="1:4" s="2" customFormat="1" ht="34.200000000000003">
      <c r="A1468" s="1">
        <v>80116</v>
      </c>
      <c r="B1468" s="1" t="s">
        <v>1395</v>
      </c>
      <c r="D1468" s="1" t="s">
        <v>585</v>
      </c>
    </row>
    <row r="1469" spans="1:4" s="2" customFormat="1">
      <c r="A1469" s="1">
        <v>80116</v>
      </c>
      <c r="B1469" s="1" t="s">
        <v>1396</v>
      </c>
      <c r="D1469" s="1" t="s">
        <v>206</v>
      </c>
    </row>
    <row r="1470" spans="1:4" s="2" customFormat="1" ht="22.8">
      <c r="A1470" s="1">
        <v>80116</v>
      </c>
      <c r="B1470" s="1" t="s">
        <v>1397</v>
      </c>
      <c r="D1470" s="1" t="s">
        <v>716</v>
      </c>
    </row>
    <row r="1471" spans="1:4" s="2" customFormat="1" ht="22.8">
      <c r="A1471" s="1">
        <v>80116</v>
      </c>
      <c r="B1471" s="1" t="s">
        <v>1398</v>
      </c>
      <c r="D1471" s="1" t="s">
        <v>2670</v>
      </c>
    </row>
    <row r="1472" spans="1:4" s="2" customFormat="1" ht="22.8">
      <c r="A1472" s="1">
        <v>80116</v>
      </c>
      <c r="B1472" s="1" t="s">
        <v>1399</v>
      </c>
      <c r="D1472" s="1" t="s">
        <v>15</v>
      </c>
    </row>
    <row r="1473" spans="1:4" s="2" customFormat="1" ht="22.8">
      <c r="A1473" s="1">
        <v>80116</v>
      </c>
      <c r="B1473" s="1" t="s">
        <v>1400</v>
      </c>
      <c r="D1473" s="1" t="s">
        <v>686</v>
      </c>
    </row>
    <row r="1474" spans="1:4" s="2" customFormat="1" ht="22.8">
      <c r="A1474" s="1">
        <v>80116</v>
      </c>
      <c r="B1474" s="1" t="s">
        <v>1401</v>
      </c>
      <c r="D1474" s="1" t="s">
        <v>683</v>
      </c>
    </row>
    <row r="1475" spans="1:4" s="2" customFormat="1" ht="22.8">
      <c r="A1475" s="1">
        <v>80116</v>
      </c>
      <c r="B1475" s="1" t="s">
        <v>1402</v>
      </c>
      <c r="D1475" s="1" t="s">
        <v>685</v>
      </c>
    </row>
    <row r="1476" spans="1:4" s="2" customFormat="1" ht="22.8">
      <c r="A1476" s="1">
        <v>80116</v>
      </c>
      <c r="B1476" s="1" t="s">
        <v>1403</v>
      </c>
      <c r="D1476" s="1" t="s">
        <v>684</v>
      </c>
    </row>
    <row r="1477" spans="1:4" s="2" customFormat="1" ht="22.8">
      <c r="A1477" s="1">
        <v>80116</v>
      </c>
      <c r="B1477" s="1" t="s">
        <v>1404</v>
      </c>
      <c r="D1477" s="1" t="s">
        <v>687</v>
      </c>
    </row>
    <row r="1478" spans="1:4" s="2" customFormat="1" ht="22.8">
      <c r="A1478" s="1">
        <v>80116</v>
      </c>
      <c r="B1478" s="1" t="s">
        <v>1405</v>
      </c>
      <c r="D1478" s="1" t="s">
        <v>688</v>
      </c>
    </row>
    <row r="1479" spans="1:4" s="2" customFormat="1">
      <c r="A1479" s="1">
        <v>80116</v>
      </c>
      <c r="B1479" s="1" t="s">
        <v>1406</v>
      </c>
      <c r="D1479" s="1" t="s">
        <v>691</v>
      </c>
    </row>
    <row r="1480" spans="1:4" s="2" customFormat="1">
      <c r="A1480" s="1">
        <v>80116</v>
      </c>
      <c r="B1480" s="1" t="s">
        <v>1407</v>
      </c>
      <c r="D1480" s="1" t="s">
        <v>692</v>
      </c>
    </row>
    <row r="1481" spans="1:4" s="2" customFormat="1">
      <c r="A1481" s="1">
        <v>80116</v>
      </c>
      <c r="B1481" s="1" t="s">
        <v>1408</v>
      </c>
      <c r="D1481" s="1" t="s">
        <v>693</v>
      </c>
    </row>
    <row r="1482" spans="1:4" s="2" customFormat="1" ht="34.200000000000003">
      <c r="A1482" s="1">
        <v>80116</v>
      </c>
      <c r="B1482" s="1" t="s">
        <v>1409</v>
      </c>
      <c r="D1482" s="1" t="s">
        <v>682</v>
      </c>
    </row>
    <row r="1483" spans="1:4" s="2" customFormat="1" ht="45.6">
      <c r="A1483" s="1">
        <v>80116</v>
      </c>
      <c r="B1483" s="1" t="s">
        <v>1410</v>
      </c>
      <c r="D1483" s="1" t="s">
        <v>694</v>
      </c>
    </row>
    <row r="1484" spans="1:4" s="2" customFormat="1">
      <c r="A1484" s="1">
        <v>80116</v>
      </c>
      <c r="B1484" s="1" t="s">
        <v>1411</v>
      </c>
      <c r="D1484" s="1" t="s">
        <v>636</v>
      </c>
    </row>
    <row r="1485" spans="1:4" s="2" customFormat="1" ht="22.8">
      <c r="A1485" s="1">
        <v>80116</v>
      </c>
      <c r="B1485" s="1" t="s">
        <v>1412</v>
      </c>
      <c r="D1485" s="1" t="s">
        <v>634</v>
      </c>
    </row>
    <row r="1486" spans="1:4" s="2" customFormat="1">
      <c r="A1486" s="1">
        <v>80116</v>
      </c>
      <c r="B1486" s="1" t="s">
        <v>1413</v>
      </c>
      <c r="D1486" s="1" t="s">
        <v>2671</v>
      </c>
    </row>
    <row r="1487" spans="1:4" s="2" customFormat="1" ht="22.8">
      <c r="A1487" s="1">
        <v>80116</v>
      </c>
      <c r="B1487" s="1" t="s">
        <v>1414</v>
      </c>
      <c r="D1487" s="1" t="s">
        <v>20</v>
      </c>
    </row>
    <row r="1488" spans="1:4" s="2" customFormat="1" ht="22.8">
      <c r="A1488" s="1">
        <v>80116</v>
      </c>
      <c r="B1488" s="1" t="s">
        <v>1415</v>
      </c>
      <c r="D1488" s="1" t="s">
        <v>632</v>
      </c>
    </row>
    <row r="1489" spans="1:4" s="2" customFormat="1" ht="22.8">
      <c r="A1489" s="1">
        <v>80116</v>
      </c>
      <c r="B1489" s="1" t="s">
        <v>1416</v>
      </c>
      <c r="D1489" s="1" t="s">
        <v>601</v>
      </c>
    </row>
    <row r="1490" spans="1:4" s="2" customFormat="1" ht="22.8">
      <c r="A1490" s="1">
        <v>80116</v>
      </c>
      <c r="B1490" s="1" t="s">
        <v>1417</v>
      </c>
      <c r="D1490" s="1" t="s">
        <v>602</v>
      </c>
    </row>
    <row r="1491" spans="1:4" s="2" customFormat="1">
      <c r="A1491" s="1">
        <v>80116</v>
      </c>
      <c r="B1491" s="1" t="s">
        <v>1418</v>
      </c>
      <c r="D1491" s="1" t="s">
        <v>695</v>
      </c>
    </row>
    <row r="1492" spans="1:4" s="2" customFormat="1">
      <c r="A1492" s="1">
        <v>80116</v>
      </c>
      <c r="B1492" s="1" t="s">
        <v>1419</v>
      </c>
      <c r="D1492" s="1" t="s">
        <v>1346</v>
      </c>
    </row>
    <row r="1493" spans="1:4" s="2" customFormat="1" ht="22.8">
      <c r="A1493" s="1">
        <v>80116</v>
      </c>
      <c r="B1493" s="1" t="s">
        <v>1420</v>
      </c>
      <c r="D1493" s="1" t="s">
        <v>696</v>
      </c>
    </row>
    <row r="1494" spans="1:4" s="2" customFormat="1">
      <c r="A1494" s="1">
        <v>80116</v>
      </c>
      <c r="B1494" s="1" t="s">
        <v>1421</v>
      </c>
      <c r="D1494" s="1" t="s">
        <v>1336</v>
      </c>
    </row>
    <row r="1495" spans="1:4" s="2" customFormat="1" ht="22.8">
      <c r="A1495" s="1">
        <v>80116</v>
      </c>
      <c r="B1495" s="1" t="s">
        <v>1422</v>
      </c>
      <c r="D1495" s="1" t="s">
        <v>697</v>
      </c>
    </row>
    <row r="1496" spans="1:4" s="2" customFormat="1">
      <c r="A1496" s="1">
        <v>80116</v>
      </c>
      <c r="B1496" s="1" t="s">
        <v>1423</v>
      </c>
      <c r="D1496" s="1" t="s">
        <v>1341</v>
      </c>
    </row>
    <row r="1497" spans="1:4" s="2" customFormat="1">
      <c r="A1497" s="1">
        <v>80116</v>
      </c>
      <c r="B1497" s="1" t="s">
        <v>1424</v>
      </c>
      <c r="D1497" s="1" t="s">
        <v>1342</v>
      </c>
    </row>
    <row r="1498" spans="1:4" s="2" customFormat="1">
      <c r="A1498" s="1">
        <v>80116</v>
      </c>
      <c r="B1498" s="1" t="s">
        <v>1425</v>
      </c>
      <c r="D1498" s="1" t="s">
        <v>699</v>
      </c>
    </row>
    <row r="1499" spans="1:4" s="2" customFormat="1">
      <c r="A1499" s="1">
        <v>80116</v>
      </c>
      <c r="B1499" s="1" t="s">
        <v>1426</v>
      </c>
      <c r="D1499" s="1" t="s">
        <v>1337</v>
      </c>
    </row>
    <row r="1500" spans="1:4" s="2" customFormat="1">
      <c r="A1500" s="1">
        <v>80116</v>
      </c>
      <c r="B1500" s="1" t="s">
        <v>1427</v>
      </c>
      <c r="D1500" s="1" t="s">
        <v>701</v>
      </c>
    </row>
    <row r="1501" spans="1:4" s="2" customFormat="1">
      <c r="A1501" s="1">
        <v>80116</v>
      </c>
      <c r="B1501" s="1" t="s">
        <v>1428</v>
      </c>
      <c r="D1501" s="1" t="s">
        <v>1340</v>
      </c>
    </row>
    <row r="1502" spans="1:4" s="2" customFormat="1" ht="22.8">
      <c r="A1502" s="1">
        <v>80116</v>
      </c>
      <c r="B1502" s="1" t="s">
        <v>1429</v>
      </c>
      <c r="D1502" s="1" t="s">
        <v>707</v>
      </c>
    </row>
    <row r="1503" spans="1:4" s="2" customFormat="1">
      <c r="A1503" s="1">
        <v>80116</v>
      </c>
      <c r="B1503" s="1" t="s">
        <v>1430</v>
      </c>
      <c r="D1503" s="1" t="s">
        <v>1491</v>
      </c>
    </row>
    <row r="1504" spans="1:4" s="2" customFormat="1" ht="22.8">
      <c r="A1504" s="1">
        <v>80116</v>
      </c>
      <c r="B1504" s="1" t="s">
        <v>1431</v>
      </c>
      <c r="D1504" s="1" t="s">
        <v>709</v>
      </c>
    </row>
    <row r="1505" spans="1:4" s="2" customFormat="1">
      <c r="A1505" s="1">
        <v>80116</v>
      </c>
      <c r="B1505" s="1" t="s">
        <v>1432</v>
      </c>
      <c r="D1505" s="1" t="s">
        <v>1566</v>
      </c>
    </row>
    <row r="1506" spans="1:4" s="2" customFormat="1">
      <c r="A1506" s="1">
        <v>80116</v>
      </c>
      <c r="B1506" s="1" t="s">
        <v>1433</v>
      </c>
      <c r="D1506" s="1" t="s">
        <v>1344</v>
      </c>
    </row>
    <row r="1507" spans="1:4" s="2" customFormat="1" ht="34.200000000000003">
      <c r="A1507" s="1">
        <v>80116</v>
      </c>
      <c r="B1507" s="1" t="s">
        <v>1434</v>
      </c>
      <c r="D1507" s="1" t="s">
        <v>708</v>
      </c>
    </row>
    <row r="1508" spans="1:4" s="2" customFormat="1">
      <c r="A1508" s="1">
        <v>80116</v>
      </c>
      <c r="B1508" s="1" t="s">
        <v>1435</v>
      </c>
      <c r="D1508" s="1" t="s">
        <v>1345</v>
      </c>
    </row>
    <row r="1509" spans="1:4" s="2" customFormat="1">
      <c r="A1509" s="1">
        <v>80116</v>
      </c>
      <c r="B1509" s="1" t="s">
        <v>1436</v>
      </c>
      <c r="D1509" s="1" t="s">
        <v>700</v>
      </c>
    </row>
    <row r="1510" spans="1:4" s="2" customFormat="1">
      <c r="A1510" s="1">
        <v>80116</v>
      </c>
      <c r="B1510" s="1" t="s">
        <v>1437</v>
      </c>
      <c r="D1510" s="1" t="s">
        <v>1339</v>
      </c>
    </row>
    <row r="1511" spans="1:4" s="2" customFormat="1" ht="22.8">
      <c r="A1511" s="1">
        <v>80116</v>
      </c>
      <c r="B1511" s="1" t="s">
        <v>1438</v>
      </c>
      <c r="D1511" s="1" t="s">
        <v>705</v>
      </c>
    </row>
    <row r="1512" spans="1:4" s="2" customFormat="1">
      <c r="A1512" s="1">
        <v>80116</v>
      </c>
      <c r="B1512" s="1" t="s">
        <v>1439</v>
      </c>
      <c r="D1512" s="1" t="s">
        <v>1343</v>
      </c>
    </row>
    <row r="1513" spans="1:4" s="2" customFormat="1" ht="22.8">
      <c r="A1513" s="1">
        <v>80116</v>
      </c>
      <c r="B1513" s="1" t="s">
        <v>1440</v>
      </c>
      <c r="D1513" s="1" t="s">
        <v>702</v>
      </c>
    </row>
    <row r="1514" spans="1:4" s="2" customFormat="1">
      <c r="A1514" s="1">
        <v>80116</v>
      </c>
      <c r="B1514" s="1" t="s">
        <v>1441</v>
      </c>
      <c r="D1514" s="1" t="s">
        <v>1347</v>
      </c>
    </row>
    <row r="1515" spans="1:4" s="2" customFormat="1">
      <c r="A1515" s="1">
        <v>80116</v>
      </c>
      <c r="B1515" s="1" t="s">
        <v>1442</v>
      </c>
      <c r="D1515" s="1" t="s">
        <v>1348</v>
      </c>
    </row>
    <row r="1516" spans="1:4" s="2" customFormat="1">
      <c r="A1516" s="1">
        <v>80116</v>
      </c>
      <c r="B1516" s="1" t="s">
        <v>1443</v>
      </c>
      <c r="D1516" s="1" t="s">
        <v>698</v>
      </c>
    </row>
    <row r="1517" spans="1:4" s="2" customFormat="1">
      <c r="A1517" s="1">
        <v>80116</v>
      </c>
      <c r="B1517" s="1" t="s">
        <v>1444</v>
      </c>
      <c r="D1517" s="1" t="s">
        <v>704</v>
      </c>
    </row>
    <row r="1518" spans="1:4" s="2" customFormat="1">
      <c r="A1518" s="1">
        <v>80116</v>
      </c>
      <c r="B1518" s="1" t="s">
        <v>1445</v>
      </c>
      <c r="D1518" s="1" t="s">
        <v>1349</v>
      </c>
    </row>
    <row r="1519" spans="1:4" s="2" customFormat="1">
      <c r="A1519" s="1">
        <v>80116</v>
      </c>
      <c r="B1519" s="1" t="s">
        <v>1446</v>
      </c>
      <c r="D1519" s="1" t="s">
        <v>1368</v>
      </c>
    </row>
    <row r="1520" spans="1:4" s="2" customFormat="1">
      <c r="A1520" s="1">
        <v>80116</v>
      </c>
      <c r="B1520" s="1" t="s">
        <v>1447</v>
      </c>
      <c r="D1520" s="1" t="s">
        <v>703</v>
      </c>
    </row>
    <row r="1521" spans="1:4" s="2" customFormat="1">
      <c r="A1521" s="1">
        <v>80116</v>
      </c>
      <c r="B1521" s="1" t="s">
        <v>1448</v>
      </c>
      <c r="D1521" s="1" t="s">
        <v>1355</v>
      </c>
    </row>
    <row r="1522" spans="1:4" s="2" customFormat="1" ht="22.8">
      <c r="A1522" s="1">
        <v>80116</v>
      </c>
      <c r="B1522" s="1" t="s">
        <v>1449</v>
      </c>
      <c r="D1522" s="1" t="s">
        <v>706</v>
      </c>
    </row>
    <row r="1523" spans="1:4" s="2" customFormat="1">
      <c r="A1523" s="1">
        <v>80116</v>
      </c>
      <c r="B1523" s="1" t="s">
        <v>1450</v>
      </c>
      <c r="D1523" s="1" t="s">
        <v>1357</v>
      </c>
    </row>
    <row r="1524" spans="1:4" s="2" customFormat="1" ht="22.8">
      <c r="A1524" s="1">
        <v>80116</v>
      </c>
      <c r="B1524" s="1" t="s">
        <v>1451</v>
      </c>
      <c r="D1524" s="1" t="s">
        <v>710</v>
      </c>
    </row>
    <row r="1525" spans="1:4" s="2" customFormat="1">
      <c r="A1525" s="1">
        <v>80116</v>
      </c>
      <c r="B1525" s="1" t="s">
        <v>1452</v>
      </c>
      <c r="D1525" s="1" t="s">
        <v>1367</v>
      </c>
    </row>
    <row r="1526" spans="1:4" s="2" customFormat="1">
      <c r="A1526" s="1">
        <v>80116</v>
      </c>
      <c r="B1526" s="1" t="s">
        <v>1453</v>
      </c>
      <c r="D1526" s="1" t="s">
        <v>1352</v>
      </c>
    </row>
    <row r="1527" spans="1:4" s="2" customFormat="1" ht="22.8">
      <c r="A1527" s="1">
        <v>80116</v>
      </c>
      <c r="B1527" s="1" t="s">
        <v>1454</v>
      </c>
      <c r="D1527" s="1" t="s">
        <v>1366</v>
      </c>
    </row>
    <row r="1528" spans="1:4" s="2" customFormat="1">
      <c r="A1528" s="1">
        <v>80116</v>
      </c>
      <c r="B1528" s="1" t="s">
        <v>1455</v>
      </c>
      <c r="D1528" s="1" t="s">
        <v>1351</v>
      </c>
    </row>
    <row r="1529" spans="1:4" s="2" customFormat="1">
      <c r="A1529" s="1">
        <v>80116</v>
      </c>
      <c r="B1529" s="1" t="s">
        <v>1456</v>
      </c>
      <c r="D1529" s="1" t="s">
        <v>1350</v>
      </c>
    </row>
    <row r="1530" spans="1:4" s="2" customFormat="1" ht="22.8">
      <c r="A1530" s="1">
        <v>80116</v>
      </c>
      <c r="B1530" s="1" t="s">
        <v>1457</v>
      </c>
      <c r="D1530" s="1" t="s">
        <v>1361</v>
      </c>
    </row>
    <row r="1531" spans="1:4" s="2" customFormat="1">
      <c r="A1531" s="1">
        <v>80116</v>
      </c>
      <c r="B1531" s="1" t="s">
        <v>1458</v>
      </c>
      <c r="D1531" s="1" t="s">
        <v>1354</v>
      </c>
    </row>
    <row r="1532" spans="1:4" s="2" customFormat="1">
      <c r="A1532" s="1">
        <v>80116</v>
      </c>
      <c r="B1532" s="1" t="s">
        <v>1459</v>
      </c>
      <c r="D1532" s="1" t="s">
        <v>713</v>
      </c>
    </row>
    <row r="1533" spans="1:4" s="2" customFormat="1">
      <c r="A1533" s="1">
        <v>80116</v>
      </c>
      <c r="B1533" s="1" t="s">
        <v>1460</v>
      </c>
      <c r="D1533" s="1" t="s">
        <v>1356</v>
      </c>
    </row>
    <row r="1534" spans="1:4" s="2" customFormat="1">
      <c r="A1534" s="1">
        <v>80116</v>
      </c>
      <c r="B1534" s="1" t="s">
        <v>1461</v>
      </c>
      <c r="D1534" s="1" t="s">
        <v>1358</v>
      </c>
    </row>
    <row r="1535" spans="1:4" s="2" customFormat="1" ht="22.8">
      <c r="A1535" s="1">
        <v>80116</v>
      </c>
      <c r="B1535" s="1" t="s">
        <v>1462</v>
      </c>
      <c r="D1535" s="1" t="s">
        <v>711</v>
      </c>
    </row>
    <row r="1536" spans="1:4" s="2" customFormat="1">
      <c r="A1536" s="1">
        <v>80116</v>
      </c>
      <c r="B1536" s="1" t="s">
        <v>1463</v>
      </c>
      <c r="D1536" s="1" t="s">
        <v>1360</v>
      </c>
    </row>
    <row r="1537" spans="1:4" s="2" customFormat="1" ht="22.8">
      <c r="A1537" s="1">
        <v>80116</v>
      </c>
      <c r="B1537" s="1" t="s">
        <v>1464</v>
      </c>
      <c r="D1537" s="1" t="s">
        <v>1363</v>
      </c>
    </row>
    <row r="1538" spans="1:4" s="2" customFormat="1" ht="22.8">
      <c r="A1538" s="1">
        <v>80116</v>
      </c>
      <c r="B1538" s="1" t="s">
        <v>1465</v>
      </c>
      <c r="D1538" s="1" t="s">
        <v>712</v>
      </c>
    </row>
    <row r="1539" spans="1:4" s="2" customFormat="1">
      <c r="A1539" s="1">
        <v>80116</v>
      </c>
      <c r="B1539" s="1" t="s">
        <v>1466</v>
      </c>
      <c r="D1539" s="1" t="s">
        <v>1353</v>
      </c>
    </row>
    <row r="1540" spans="1:4" s="2" customFormat="1">
      <c r="A1540" s="1">
        <v>80116</v>
      </c>
      <c r="B1540" s="1" t="s">
        <v>1467</v>
      </c>
      <c r="D1540" s="1" t="s">
        <v>1365</v>
      </c>
    </row>
    <row r="1541" spans="1:4" s="2" customFormat="1" ht="22.8">
      <c r="A1541" s="1">
        <v>80116</v>
      </c>
      <c r="B1541" s="1" t="s">
        <v>1468</v>
      </c>
      <c r="D1541" s="1" t="s">
        <v>1359</v>
      </c>
    </row>
    <row r="1542" spans="1:4" s="2" customFormat="1">
      <c r="A1542" s="1">
        <v>80116</v>
      </c>
      <c r="B1542" s="1" t="s">
        <v>1469</v>
      </c>
      <c r="D1542" s="1" t="s">
        <v>1362</v>
      </c>
    </row>
    <row r="1543" spans="1:4" s="2" customFormat="1" ht="22.8">
      <c r="A1543" s="1">
        <v>80116</v>
      </c>
      <c r="B1543" s="1" t="s">
        <v>1470</v>
      </c>
      <c r="D1543" s="1" t="s">
        <v>1374</v>
      </c>
    </row>
    <row r="1544" spans="1:4" s="2" customFormat="1">
      <c r="A1544" s="1">
        <v>80116</v>
      </c>
      <c r="B1544" s="1" t="s">
        <v>1471</v>
      </c>
      <c r="D1544" s="1" t="s">
        <v>1371</v>
      </c>
    </row>
    <row r="1545" spans="1:4" s="2" customFormat="1">
      <c r="A1545" s="1">
        <v>80116</v>
      </c>
      <c r="B1545" s="1" t="s">
        <v>1472</v>
      </c>
      <c r="D1545" s="1" t="s">
        <v>1376</v>
      </c>
    </row>
    <row r="1546" spans="1:4" s="2" customFormat="1">
      <c r="A1546" s="1">
        <v>80116</v>
      </c>
      <c r="B1546" s="1" t="s">
        <v>1473</v>
      </c>
      <c r="D1546" s="1" t="s">
        <v>1545</v>
      </c>
    </row>
    <row r="1547" spans="1:4" s="2" customFormat="1">
      <c r="A1547" s="1">
        <v>80116</v>
      </c>
      <c r="B1547" s="1" t="s">
        <v>1474</v>
      </c>
      <c r="D1547" s="1" t="s">
        <v>1377</v>
      </c>
    </row>
    <row r="1548" spans="1:4" s="2" customFormat="1">
      <c r="A1548" s="1">
        <v>80116</v>
      </c>
      <c r="B1548" s="1" t="s">
        <v>1475</v>
      </c>
      <c r="D1548" s="1" t="s">
        <v>1378</v>
      </c>
    </row>
    <row r="1549" spans="1:4" s="2" customFormat="1" ht="22.8">
      <c r="A1549" s="1">
        <v>80116</v>
      </c>
      <c r="B1549" s="1" t="s">
        <v>1476</v>
      </c>
      <c r="D1549" s="1" t="s">
        <v>1583</v>
      </c>
    </row>
    <row r="1550" spans="1:4" s="2" customFormat="1">
      <c r="A1550" s="1">
        <v>80116</v>
      </c>
      <c r="B1550" s="1" t="s">
        <v>1477</v>
      </c>
      <c r="D1550" s="1" t="s">
        <v>1390</v>
      </c>
    </row>
    <row r="1551" spans="1:4" s="2" customFormat="1">
      <c r="A1551" s="1">
        <v>80116</v>
      </c>
      <c r="B1551" s="1" t="s">
        <v>1478</v>
      </c>
      <c r="D1551" s="1" t="s">
        <v>1370</v>
      </c>
    </row>
    <row r="1552" spans="1:4" s="2" customFormat="1" ht="22.8">
      <c r="A1552" s="1">
        <v>80116</v>
      </c>
      <c r="B1552" s="1" t="s">
        <v>1479</v>
      </c>
      <c r="D1552" s="1" t="s">
        <v>30</v>
      </c>
    </row>
    <row r="1553" spans="1:4" s="2" customFormat="1" ht="22.8">
      <c r="A1553" s="1">
        <v>80116</v>
      </c>
      <c r="B1553" s="1" t="s">
        <v>1480</v>
      </c>
      <c r="D1553" s="1" t="s">
        <v>1382</v>
      </c>
    </row>
    <row r="1554" spans="1:4" s="2" customFormat="1">
      <c r="A1554" s="1">
        <v>80116</v>
      </c>
      <c r="B1554" s="1" t="s">
        <v>1481</v>
      </c>
      <c r="D1554" s="1" t="s">
        <v>1381</v>
      </c>
    </row>
    <row r="1555" spans="1:4" s="2" customFormat="1">
      <c r="A1555" s="1">
        <v>80116</v>
      </c>
      <c r="B1555" s="1" t="s">
        <v>1482</v>
      </c>
      <c r="D1555" s="1" t="s">
        <v>1383</v>
      </c>
    </row>
    <row r="1556" spans="1:4" s="2" customFormat="1">
      <c r="A1556" s="1">
        <v>80116</v>
      </c>
      <c r="B1556" s="1" t="s">
        <v>1483</v>
      </c>
      <c r="D1556" s="1" t="s">
        <v>1379</v>
      </c>
    </row>
    <row r="1557" spans="1:4" s="2" customFormat="1">
      <c r="A1557" s="1">
        <v>80116</v>
      </c>
      <c r="B1557" s="1" t="s">
        <v>1484</v>
      </c>
      <c r="D1557" s="1" t="s">
        <v>1380</v>
      </c>
    </row>
    <row r="1558" spans="1:4" s="2" customFormat="1">
      <c r="A1558" s="1">
        <v>80116</v>
      </c>
      <c r="B1558" s="1" t="s">
        <v>1485</v>
      </c>
      <c r="D1558" s="1" t="s">
        <v>1372</v>
      </c>
    </row>
    <row r="1559" spans="1:4" s="2" customFormat="1">
      <c r="A1559" s="1">
        <v>80116</v>
      </c>
      <c r="B1559" s="1" t="s">
        <v>1486</v>
      </c>
      <c r="D1559" s="1" t="s">
        <v>1384</v>
      </c>
    </row>
    <row r="1560" spans="1:4" s="2" customFormat="1">
      <c r="A1560" s="1">
        <v>80116</v>
      </c>
      <c r="B1560" s="1" t="s">
        <v>1487</v>
      </c>
      <c r="D1560" s="1" t="s">
        <v>1389</v>
      </c>
    </row>
    <row r="1561" spans="1:4" s="2" customFormat="1">
      <c r="A1561" s="1">
        <v>80116</v>
      </c>
      <c r="B1561" s="1" t="s">
        <v>1488</v>
      </c>
      <c r="D1561" s="1" t="s">
        <v>58</v>
      </c>
    </row>
    <row r="1562" spans="1:4" s="2" customFormat="1">
      <c r="A1562" s="1">
        <v>80116</v>
      </c>
      <c r="B1562" s="1" t="s">
        <v>1489</v>
      </c>
      <c r="D1562" s="1" t="s">
        <v>1386</v>
      </c>
    </row>
    <row r="1563" spans="1:4" s="2" customFormat="1">
      <c r="A1563" s="1">
        <v>80116</v>
      </c>
      <c r="B1563" s="1" t="s">
        <v>1490</v>
      </c>
      <c r="D1563" s="1" t="s">
        <v>1373</v>
      </c>
    </row>
    <row r="1564" spans="1:4" s="2" customFormat="1">
      <c r="A1564" s="1">
        <v>80116</v>
      </c>
      <c r="B1564" s="1" t="s">
        <v>1491</v>
      </c>
      <c r="D1564" s="1" t="s">
        <v>2672</v>
      </c>
    </row>
    <row r="1565" spans="1:4" s="2" customFormat="1">
      <c r="A1565" s="1">
        <v>80116</v>
      </c>
      <c r="B1565" s="1" t="s">
        <v>1492</v>
      </c>
      <c r="D1565" s="1" t="s">
        <v>1387</v>
      </c>
    </row>
    <row r="1566" spans="1:4" s="2" customFormat="1">
      <c r="A1566" s="1">
        <v>80116</v>
      </c>
      <c r="B1566" s="1" t="s">
        <v>1493</v>
      </c>
      <c r="D1566" s="1" t="s">
        <v>1388</v>
      </c>
    </row>
    <row r="1567" spans="1:4" s="2" customFormat="1" ht="22.8">
      <c r="A1567" s="1">
        <v>80116</v>
      </c>
      <c r="B1567" s="1" t="s">
        <v>1494</v>
      </c>
      <c r="D1567" s="1" t="s">
        <v>1416</v>
      </c>
    </row>
    <row r="1568" spans="1:4" s="2" customFormat="1" ht="22.8">
      <c r="A1568" s="1">
        <v>80116</v>
      </c>
      <c r="B1568" s="1" t="s">
        <v>1495</v>
      </c>
      <c r="D1568" s="1" t="s">
        <v>1415</v>
      </c>
    </row>
    <row r="1569" spans="1:4" s="2" customFormat="1" ht="22.8">
      <c r="A1569" s="1">
        <v>80116</v>
      </c>
      <c r="B1569" s="1" t="s">
        <v>1496</v>
      </c>
      <c r="D1569" s="1" t="s">
        <v>1414</v>
      </c>
    </row>
    <row r="1570" spans="1:4" s="2" customFormat="1">
      <c r="A1570" s="1">
        <v>80116</v>
      </c>
      <c r="B1570" s="1" t="s">
        <v>1497</v>
      </c>
      <c r="D1570" s="1" t="s">
        <v>1413</v>
      </c>
    </row>
    <row r="1571" spans="1:4" s="2" customFormat="1">
      <c r="A1571" s="1">
        <v>80116</v>
      </c>
      <c r="B1571" s="1" t="s">
        <v>1498</v>
      </c>
      <c r="D1571" s="1" t="s">
        <v>1392</v>
      </c>
    </row>
    <row r="1572" spans="1:4" s="2" customFormat="1" ht="22.8">
      <c r="A1572" s="1">
        <v>80116</v>
      </c>
      <c r="B1572" s="1" t="s">
        <v>1499</v>
      </c>
      <c r="D1572" s="1" t="s">
        <v>1393</v>
      </c>
    </row>
    <row r="1573" spans="1:4" s="2" customFormat="1">
      <c r="A1573" s="1">
        <v>80116</v>
      </c>
      <c r="B1573" s="1" t="s">
        <v>1500</v>
      </c>
      <c r="D1573" s="1" t="s">
        <v>1391</v>
      </c>
    </row>
    <row r="1574" spans="1:4" s="2" customFormat="1" ht="22.8">
      <c r="A1574" s="1">
        <v>80116</v>
      </c>
      <c r="B1574" s="1" t="s">
        <v>1501</v>
      </c>
      <c r="D1574" s="1" t="s">
        <v>1394</v>
      </c>
    </row>
    <row r="1575" spans="1:4" s="2" customFormat="1">
      <c r="A1575" s="1">
        <v>80116</v>
      </c>
      <c r="B1575" s="1" t="s">
        <v>1502</v>
      </c>
      <c r="D1575" s="1" t="s">
        <v>1338</v>
      </c>
    </row>
    <row r="1576" spans="1:4" s="2" customFormat="1">
      <c r="A1576" s="1">
        <v>80116</v>
      </c>
      <c r="B1576" s="1" t="s">
        <v>1503</v>
      </c>
      <c r="D1576" s="1" t="s">
        <v>1395</v>
      </c>
    </row>
    <row r="1577" spans="1:4" s="2" customFormat="1">
      <c r="A1577" s="1">
        <v>80116</v>
      </c>
      <c r="B1577" s="1" t="s">
        <v>1504</v>
      </c>
      <c r="D1577" s="1" t="s">
        <v>1396</v>
      </c>
    </row>
    <row r="1578" spans="1:4" s="2" customFormat="1">
      <c r="A1578" s="1">
        <v>80116</v>
      </c>
      <c r="B1578" s="1" t="s">
        <v>1505</v>
      </c>
      <c r="D1578" s="1" t="s">
        <v>1399</v>
      </c>
    </row>
    <row r="1579" spans="1:4" s="2" customFormat="1">
      <c r="A1579" s="1">
        <v>80116</v>
      </c>
      <c r="B1579" s="1" t="s">
        <v>1506</v>
      </c>
      <c r="D1579" s="1" t="s">
        <v>1576</v>
      </c>
    </row>
    <row r="1580" spans="1:4" s="2" customFormat="1">
      <c r="A1580" s="1">
        <v>80116</v>
      </c>
      <c r="B1580" s="1" t="s">
        <v>1507</v>
      </c>
      <c r="D1580" s="1" t="s">
        <v>1539</v>
      </c>
    </row>
    <row r="1581" spans="1:4" s="2" customFormat="1">
      <c r="A1581" s="1">
        <v>80116</v>
      </c>
      <c r="B1581" s="1" t="s">
        <v>1508</v>
      </c>
      <c r="D1581" s="1" t="s">
        <v>1400</v>
      </c>
    </row>
    <row r="1582" spans="1:4" s="2" customFormat="1" ht="22.8">
      <c r="A1582" s="1">
        <v>80116</v>
      </c>
      <c r="B1582" s="1" t="s">
        <v>1509</v>
      </c>
      <c r="D1582" s="1" t="s">
        <v>1402</v>
      </c>
    </row>
    <row r="1583" spans="1:4" s="2" customFormat="1">
      <c r="A1583" s="1">
        <v>80116</v>
      </c>
      <c r="B1583" s="1" t="s">
        <v>1510</v>
      </c>
      <c r="D1583" s="1" t="s">
        <v>1401</v>
      </c>
    </row>
    <row r="1584" spans="1:4" s="2" customFormat="1">
      <c r="A1584" s="1">
        <v>80116</v>
      </c>
      <c r="B1584" s="1" t="s">
        <v>1511</v>
      </c>
      <c r="D1584" s="1" t="s">
        <v>1584</v>
      </c>
    </row>
    <row r="1585" spans="1:4" s="2" customFormat="1">
      <c r="A1585" s="1">
        <v>80116</v>
      </c>
      <c r="B1585" s="1" t="s">
        <v>1512</v>
      </c>
      <c r="D1585" s="1" t="s">
        <v>1406</v>
      </c>
    </row>
    <row r="1586" spans="1:4" s="2" customFormat="1">
      <c r="A1586" s="1">
        <v>80116</v>
      </c>
      <c r="B1586" s="1" t="s">
        <v>1513</v>
      </c>
      <c r="D1586" s="1" t="s">
        <v>1405</v>
      </c>
    </row>
    <row r="1587" spans="1:4" s="2" customFormat="1" ht="22.8">
      <c r="A1587" s="1">
        <v>80116</v>
      </c>
      <c r="B1587" s="1" t="s">
        <v>1514</v>
      </c>
      <c r="D1587" s="1" t="s">
        <v>1404</v>
      </c>
    </row>
    <row r="1588" spans="1:4" s="2" customFormat="1">
      <c r="A1588" s="1">
        <v>80116</v>
      </c>
      <c r="B1588" s="1" t="s">
        <v>1515</v>
      </c>
      <c r="D1588" s="1" t="s">
        <v>1407</v>
      </c>
    </row>
    <row r="1589" spans="1:4" s="2" customFormat="1">
      <c r="A1589" s="1">
        <v>80116</v>
      </c>
      <c r="B1589" s="1" t="s">
        <v>1516</v>
      </c>
      <c r="D1589" s="1" t="s">
        <v>1403</v>
      </c>
    </row>
    <row r="1590" spans="1:4" s="2" customFormat="1">
      <c r="A1590" s="1">
        <v>80116</v>
      </c>
      <c r="B1590" s="1" t="s">
        <v>1517</v>
      </c>
      <c r="D1590" s="1" t="s">
        <v>1410</v>
      </c>
    </row>
    <row r="1591" spans="1:4" s="2" customFormat="1">
      <c r="A1591" s="1">
        <v>80116</v>
      </c>
      <c r="B1591" s="1" t="s">
        <v>1518</v>
      </c>
      <c r="D1591" s="1" t="s">
        <v>1567</v>
      </c>
    </row>
    <row r="1592" spans="1:4" s="2" customFormat="1">
      <c r="A1592" s="1">
        <v>80116</v>
      </c>
      <c r="B1592" s="1" t="s">
        <v>1519</v>
      </c>
      <c r="D1592" s="1" t="s">
        <v>1412</v>
      </c>
    </row>
    <row r="1593" spans="1:4" s="2" customFormat="1">
      <c r="A1593" s="1">
        <v>80116</v>
      </c>
      <c r="B1593" s="1" t="s">
        <v>1520</v>
      </c>
      <c r="D1593" s="1" t="s">
        <v>1425</v>
      </c>
    </row>
    <row r="1594" spans="1:4" s="2" customFormat="1" ht="22.8">
      <c r="A1594" s="1">
        <v>80116</v>
      </c>
      <c r="B1594" s="1" t="s">
        <v>1521</v>
      </c>
      <c r="D1594" s="1" t="s">
        <v>1417</v>
      </c>
    </row>
    <row r="1595" spans="1:4" s="2" customFormat="1" ht="22.8">
      <c r="A1595" s="1">
        <v>80116</v>
      </c>
      <c r="B1595" s="1" t="s">
        <v>1522</v>
      </c>
      <c r="D1595" s="1" t="s">
        <v>1418</v>
      </c>
    </row>
    <row r="1596" spans="1:4" s="2" customFormat="1">
      <c r="A1596" s="1">
        <v>80116</v>
      </c>
      <c r="B1596" s="1" t="s">
        <v>1523</v>
      </c>
      <c r="D1596" s="1" t="s">
        <v>1426</v>
      </c>
    </row>
    <row r="1597" spans="1:4" s="2" customFormat="1">
      <c r="A1597" s="1">
        <v>80116</v>
      </c>
      <c r="B1597" s="1" t="s">
        <v>1524</v>
      </c>
      <c r="D1597" s="1" t="s">
        <v>1422</v>
      </c>
    </row>
    <row r="1598" spans="1:4" s="2" customFormat="1" ht="22.8">
      <c r="A1598" s="1">
        <v>80116</v>
      </c>
      <c r="B1598" s="1" t="s">
        <v>1525</v>
      </c>
      <c r="D1598" s="1" t="s">
        <v>1411</v>
      </c>
    </row>
    <row r="1599" spans="1:4" s="2" customFormat="1">
      <c r="A1599" s="1">
        <v>80116</v>
      </c>
      <c r="B1599" s="1" t="s">
        <v>1526</v>
      </c>
      <c r="D1599" s="1" t="s">
        <v>1427</v>
      </c>
    </row>
    <row r="1600" spans="1:4" s="2" customFormat="1">
      <c r="A1600" s="1">
        <v>80116</v>
      </c>
      <c r="B1600" s="1" t="s">
        <v>1527</v>
      </c>
      <c r="D1600" s="1" t="s">
        <v>1398</v>
      </c>
    </row>
    <row r="1601" spans="1:4" s="2" customFormat="1">
      <c r="A1601" s="1">
        <v>80116</v>
      </c>
      <c r="B1601" s="1" t="s">
        <v>1528</v>
      </c>
      <c r="D1601" s="1" t="s">
        <v>1419</v>
      </c>
    </row>
    <row r="1602" spans="1:4" s="2" customFormat="1">
      <c r="A1602" s="1">
        <v>80116</v>
      </c>
      <c r="B1602" s="1" t="s">
        <v>1529</v>
      </c>
      <c r="D1602" s="1" t="s">
        <v>1421</v>
      </c>
    </row>
    <row r="1603" spans="1:4" s="2" customFormat="1">
      <c r="A1603" s="1">
        <v>80116</v>
      </c>
      <c r="B1603" s="1" t="s">
        <v>1530</v>
      </c>
      <c r="D1603" s="1" t="s">
        <v>1420</v>
      </c>
    </row>
    <row r="1604" spans="1:4" s="2" customFormat="1">
      <c r="A1604" s="1">
        <v>80116</v>
      </c>
      <c r="B1604" s="1" t="s">
        <v>1531</v>
      </c>
      <c r="D1604" s="1" t="s">
        <v>1424</v>
      </c>
    </row>
    <row r="1605" spans="1:4" s="2" customFormat="1">
      <c r="A1605" s="1">
        <v>80116</v>
      </c>
      <c r="B1605" s="1" t="s">
        <v>1532</v>
      </c>
      <c r="D1605" s="1" t="s">
        <v>1408</v>
      </c>
    </row>
    <row r="1606" spans="1:4" s="2" customFormat="1">
      <c r="A1606" s="1">
        <v>80116</v>
      </c>
      <c r="B1606" s="1" t="s">
        <v>1533</v>
      </c>
      <c r="D1606" s="1" t="s">
        <v>1423</v>
      </c>
    </row>
    <row r="1607" spans="1:4" s="2" customFormat="1">
      <c r="A1607" s="1">
        <v>80116</v>
      </c>
      <c r="B1607" s="1" t="s">
        <v>1534</v>
      </c>
      <c r="D1607" s="1" t="s">
        <v>1428</v>
      </c>
    </row>
    <row r="1608" spans="1:4" s="2" customFormat="1">
      <c r="A1608" s="1">
        <v>80116</v>
      </c>
      <c r="B1608" s="1" t="s">
        <v>1535</v>
      </c>
      <c r="D1608" s="1" t="s">
        <v>1431</v>
      </c>
    </row>
    <row r="1609" spans="1:4" s="2" customFormat="1">
      <c r="A1609" s="1">
        <v>80116</v>
      </c>
      <c r="B1609" s="1" t="s">
        <v>1536</v>
      </c>
      <c r="D1609" s="1" t="s">
        <v>1430</v>
      </c>
    </row>
    <row r="1610" spans="1:4" s="2" customFormat="1">
      <c r="A1610" s="1">
        <v>80116</v>
      </c>
      <c r="B1610" s="1" t="s">
        <v>1537</v>
      </c>
      <c r="D1610" s="1" t="s">
        <v>1385</v>
      </c>
    </row>
    <row r="1611" spans="1:4" s="2" customFormat="1" ht="22.8">
      <c r="A1611" s="1">
        <v>80116</v>
      </c>
      <c r="B1611" s="1" t="s">
        <v>1538</v>
      </c>
      <c r="D1611" s="1" t="s">
        <v>1429</v>
      </c>
    </row>
    <row r="1612" spans="1:4" s="2" customFormat="1">
      <c r="A1612" s="1">
        <v>80116</v>
      </c>
      <c r="B1612" s="1" t="s">
        <v>1539</v>
      </c>
      <c r="D1612" s="1" t="s">
        <v>1432</v>
      </c>
    </row>
    <row r="1613" spans="1:4" s="2" customFormat="1">
      <c r="A1613" s="1">
        <v>80116</v>
      </c>
      <c r="B1613" s="1" t="s">
        <v>1540</v>
      </c>
      <c r="D1613" s="1" t="s">
        <v>1435</v>
      </c>
    </row>
    <row r="1614" spans="1:4" s="2" customFormat="1" ht="22.8">
      <c r="A1614" s="1">
        <v>80116</v>
      </c>
      <c r="B1614" s="1" t="s">
        <v>1541</v>
      </c>
      <c r="D1614" s="1" t="s">
        <v>1439</v>
      </c>
    </row>
    <row r="1615" spans="1:4" s="2" customFormat="1">
      <c r="A1615" s="1">
        <v>80116</v>
      </c>
      <c r="B1615" s="1" t="s">
        <v>1542</v>
      </c>
      <c r="D1615" s="1" t="s">
        <v>1434</v>
      </c>
    </row>
    <row r="1616" spans="1:4" s="2" customFormat="1">
      <c r="A1616" s="1">
        <v>80116</v>
      </c>
      <c r="B1616" s="1" t="s">
        <v>1543</v>
      </c>
      <c r="D1616" s="1" t="s">
        <v>1438</v>
      </c>
    </row>
    <row r="1617" spans="1:4" s="2" customFormat="1">
      <c r="A1617" s="1">
        <v>80116</v>
      </c>
      <c r="B1617" s="1" t="s">
        <v>1544</v>
      </c>
      <c r="D1617" s="1" t="s">
        <v>1436</v>
      </c>
    </row>
    <row r="1618" spans="1:4" s="2" customFormat="1">
      <c r="A1618" s="1">
        <v>80116</v>
      </c>
      <c r="B1618" s="1" t="s">
        <v>1545</v>
      </c>
      <c r="D1618" s="1" t="s">
        <v>1437</v>
      </c>
    </row>
    <row r="1619" spans="1:4" s="2" customFormat="1">
      <c r="A1619" s="1">
        <v>80116</v>
      </c>
      <c r="B1619" s="1" t="s">
        <v>1546</v>
      </c>
      <c r="D1619" s="1" t="s">
        <v>1433</v>
      </c>
    </row>
    <row r="1620" spans="1:4" s="2" customFormat="1">
      <c r="A1620" s="1">
        <v>80116</v>
      </c>
      <c r="B1620" s="1" t="s">
        <v>1547</v>
      </c>
      <c r="D1620" s="1" t="s">
        <v>1440</v>
      </c>
    </row>
    <row r="1621" spans="1:4" s="2" customFormat="1">
      <c r="A1621" s="1">
        <v>80116</v>
      </c>
      <c r="B1621" s="1" t="s">
        <v>1548</v>
      </c>
      <c r="D1621" s="1" t="s">
        <v>1441</v>
      </c>
    </row>
    <row r="1622" spans="1:4" s="2" customFormat="1">
      <c r="A1622" s="1">
        <v>80116</v>
      </c>
      <c r="B1622" s="1" t="s">
        <v>1549</v>
      </c>
      <c r="D1622" s="1" t="s">
        <v>1442</v>
      </c>
    </row>
    <row r="1623" spans="1:4" s="2" customFormat="1">
      <c r="A1623" s="1">
        <v>80116</v>
      </c>
      <c r="B1623" s="1" t="s">
        <v>1550</v>
      </c>
      <c r="D1623" s="1" t="s">
        <v>1444</v>
      </c>
    </row>
    <row r="1624" spans="1:4" s="2" customFormat="1" ht="22.8">
      <c r="A1624" s="1">
        <v>80116</v>
      </c>
      <c r="B1624" s="1" t="s">
        <v>1551</v>
      </c>
      <c r="D1624" s="1" t="s">
        <v>1445</v>
      </c>
    </row>
    <row r="1625" spans="1:4" s="2" customFormat="1">
      <c r="A1625" s="1">
        <v>80116</v>
      </c>
      <c r="B1625" s="1" t="s">
        <v>1552</v>
      </c>
      <c r="D1625" s="1" t="s">
        <v>1443</v>
      </c>
    </row>
    <row r="1626" spans="1:4" s="2" customFormat="1">
      <c r="A1626" s="1">
        <v>80116</v>
      </c>
      <c r="B1626" s="1" t="s">
        <v>1553</v>
      </c>
      <c r="D1626" s="1" t="s">
        <v>1446</v>
      </c>
    </row>
    <row r="1627" spans="1:4" s="2" customFormat="1">
      <c r="A1627" s="1">
        <v>80116</v>
      </c>
      <c r="B1627" s="1" t="s">
        <v>1554</v>
      </c>
      <c r="D1627" s="1" t="s">
        <v>1447</v>
      </c>
    </row>
    <row r="1628" spans="1:4" s="2" customFormat="1">
      <c r="A1628" s="1">
        <v>80116</v>
      </c>
      <c r="B1628" s="1" t="s">
        <v>1555</v>
      </c>
      <c r="D1628" s="1" t="s">
        <v>1453</v>
      </c>
    </row>
    <row r="1629" spans="1:4" s="2" customFormat="1">
      <c r="A1629" s="1">
        <v>80116</v>
      </c>
      <c r="B1629" s="1" t="s">
        <v>1556</v>
      </c>
      <c r="D1629" s="1" t="s">
        <v>1369</v>
      </c>
    </row>
    <row r="1630" spans="1:4" s="2" customFormat="1">
      <c r="A1630" s="1">
        <v>80116</v>
      </c>
      <c r="B1630" s="1" t="s">
        <v>1557</v>
      </c>
      <c r="D1630" s="1" t="s">
        <v>1448</v>
      </c>
    </row>
    <row r="1631" spans="1:4" s="2" customFormat="1">
      <c r="A1631" s="1">
        <v>80116</v>
      </c>
      <c r="B1631" s="1" t="s">
        <v>1558</v>
      </c>
      <c r="D1631" s="1" t="s">
        <v>1519</v>
      </c>
    </row>
    <row r="1632" spans="1:4" s="2" customFormat="1">
      <c r="A1632" s="1">
        <v>80116</v>
      </c>
      <c r="B1632" s="1" t="s">
        <v>1559</v>
      </c>
      <c r="D1632" s="1" t="s">
        <v>1450</v>
      </c>
    </row>
    <row r="1633" spans="1:4" s="2" customFormat="1">
      <c r="A1633" s="1">
        <v>80116</v>
      </c>
      <c r="B1633" s="1" t="s">
        <v>1560</v>
      </c>
      <c r="D1633" s="1" t="s">
        <v>1451</v>
      </c>
    </row>
    <row r="1634" spans="1:4" s="2" customFormat="1" ht="22.8">
      <c r="A1634" s="1">
        <v>80116</v>
      </c>
      <c r="B1634" s="1" t="s">
        <v>1561</v>
      </c>
      <c r="D1634" s="1" t="s">
        <v>1452</v>
      </c>
    </row>
    <row r="1635" spans="1:4" s="2" customFormat="1" ht="22.8">
      <c r="A1635" s="1">
        <v>80116</v>
      </c>
      <c r="B1635" s="1" t="s">
        <v>1562</v>
      </c>
      <c r="D1635" s="1" t="s">
        <v>1454</v>
      </c>
    </row>
    <row r="1636" spans="1:4" s="2" customFormat="1">
      <c r="A1636" s="1">
        <v>80116</v>
      </c>
      <c r="B1636" s="1" t="s">
        <v>1563</v>
      </c>
      <c r="D1636" s="1" t="s">
        <v>1456</v>
      </c>
    </row>
    <row r="1637" spans="1:4" s="2" customFormat="1">
      <c r="A1637" s="1">
        <v>80116</v>
      </c>
      <c r="B1637" s="1" t="s">
        <v>1564</v>
      </c>
      <c r="D1637" s="1" t="s">
        <v>1458</v>
      </c>
    </row>
    <row r="1638" spans="1:4" s="2" customFormat="1">
      <c r="A1638" s="1">
        <v>80116</v>
      </c>
      <c r="B1638" s="1" t="s">
        <v>1565</v>
      </c>
      <c r="D1638" s="1" t="s">
        <v>1459</v>
      </c>
    </row>
    <row r="1639" spans="1:4" s="2" customFormat="1">
      <c r="A1639" s="1">
        <v>80116</v>
      </c>
      <c r="B1639" s="1" t="s">
        <v>1566</v>
      </c>
      <c r="D1639" s="1" t="s">
        <v>1520</v>
      </c>
    </row>
    <row r="1640" spans="1:4" s="2" customFormat="1">
      <c r="A1640" s="1">
        <v>80116</v>
      </c>
      <c r="B1640" s="1" t="s">
        <v>1567</v>
      </c>
      <c r="D1640" s="1" t="s">
        <v>1460</v>
      </c>
    </row>
    <row r="1641" spans="1:4" s="2" customFormat="1">
      <c r="A1641" s="1">
        <v>80116</v>
      </c>
      <c r="B1641" s="1" t="s">
        <v>1568</v>
      </c>
      <c r="D1641" s="1" t="s">
        <v>1540</v>
      </c>
    </row>
    <row r="1642" spans="1:4" s="2" customFormat="1">
      <c r="A1642" s="1">
        <v>80116</v>
      </c>
      <c r="B1642" s="1" t="s">
        <v>1569</v>
      </c>
      <c r="D1642" s="1" t="s">
        <v>1457</v>
      </c>
    </row>
    <row r="1643" spans="1:4" s="2" customFormat="1">
      <c r="A1643" s="1">
        <v>80116</v>
      </c>
      <c r="B1643" s="1" t="s">
        <v>1570</v>
      </c>
      <c r="D1643" s="1" t="s">
        <v>1461</v>
      </c>
    </row>
    <row r="1644" spans="1:4" s="2" customFormat="1">
      <c r="A1644" s="1">
        <v>80116</v>
      </c>
      <c r="B1644" s="1" t="s">
        <v>1571</v>
      </c>
      <c r="D1644" s="1" t="s">
        <v>1462</v>
      </c>
    </row>
    <row r="1645" spans="1:4" s="2" customFormat="1">
      <c r="A1645" s="1">
        <v>80116</v>
      </c>
      <c r="B1645" s="1" t="s">
        <v>1572</v>
      </c>
      <c r="D1645" s="1" t="s">
        <v>1455</v>
      </c>
    </row>
    <row r="1646" spans="1:4" s="2" customFormat="1" ht="22.8">
      <c r="A1646" s="1">
        <v>80116</v>
      </c>
      <c r="B1646" s="1" t="s">
        <v>1573</v>
      </c>
      <c r="D1646" s="1" t="s">
        <v>1463</v>
      </c>
    </row>
    <row r="1647" spans="1:4" s="2" customFormat="1">
      <c r="A1647" s="1">
        <v>80116</v>
      </c>
      <c r="B1647" s="1" t="s">
        <v>1574</v>
      </c>
      <c r="D1647" s="1" t="s">
        <v>1484</v>
      </c>
    </row>
    <row r="1648" spans="1:4" s="2" customFormat="1" ht="22.8">
      <c r="A1648" s="1">
        <v>80116</v>
      </c>
      <c r="B1648" s="1" t="s">
        <v>1575</v>
      </c>
      <c r="D1648" s="1" t="s">
        <v>1480</v>
      </c>
    </row>
    <row r="1649" spans="1:4" s="2" customFormat="1">
      <c r="A1649" s="1">
        <v>80116</v>
      </c>
      <c r="B1649" s="1" t="s">
        <v>1576</v>
      </c>
      <c r="D1649" s="1" t="s">
        <v>1479</v>
      </c>
    </row>
    <row r="1650" spans="1:4" s="2" customFormat="1">
      <c r="A1650" s="1">
        <v>80116</v>
      </c>
      <c r="B1650" s="1" t="s">
        <v>1577</v>
      </c>
      <c r="D1650" s="1" t="s">
        <v>1465</v>
      </c>
    </row>
    <row r="1651" spans="1:4" s="2" customFormat="1" ht="22.8">
      <c r="A1651" s="1">
        <v>80116</v>
      </c>
      <c r="B1651" s="1" t="s">
        <v>1578</v>
      </c>
      <c r="D1651" s="1" t="s">
        <v>1471</v>
      </c>
    </row>
    <row r="1652" spans="1:4" s="2" customFormat="1" ht="22.8">
      <c r="A1652" s="1">
        <v>80116</v>
      </c>
      <c r="B1652" s="1" t="s">
        <v>1579</v>
      </c>
      <c r="D1652" s="1" t="s">
        <v>1478</v>
      </c>
    </row>
    <row r="1653" spans="1:4" s="2" customFormat="1" ht="22.8">
      <c r="A1653" s="1">
        <v>80116</v>
      </c>
      <c r="B1653" s="1" t="s">
        <v>1580</v>
      </c>
      <c r="D1653" s="1" t="s">
        <v>1474</v>
      </c>
    </row>
    <row r="1654" spans="1:4" s="2" customFormat="1" ht="22.8">
      <c r="A1654" s="1">
        <v>80116</v>
      </c>
      <c r="B1654" s="1" t="s">
        <v>1581</v>
      </c>
      <c r="D1654" s="1" t="s">
        <v>1464</v>
      </c>
    </row>
    <row r="1655" spans="1:4" s="2" customFormat="1">
      <c r="A1655" s="1">
        <v>80116</v>
      </c>
      <c r="B1655" s="1" t="s">
        <v>1582</v>
      </c>
      <c r="D1655" s="1" t="s">
        <v>1472</v>
      </c>
    </row>
    <row r="1656" spans="1:4" s="2" customFormat="1" ht="22.8">
      <c r="A1656" s="1">
        <v>80116</v>
      </c>
      <c r="B1656" s="1" t="s">
        <v>1583</v>
      </c>
      <c r="D1656" s="1" t="s">
        <v>1473</v>
      </c>
    </row>
    <row r="1657" spans="1:4" s="2" customFormat="1">
      <c r="A1657" s="1">
        <v>80116</v>
      </c>
      <c r="B1657" s="1" t="s">
        <v>1584</v>
      </c>
      <c r="D1657" s="1" t="s">
        <v>1486</v>
      </c>
    </row>
    <row r="1658" spans="1:4" s="2" customFormat="1" ht="22.8">
      <c r="A1658" s="1">
        <v>80116</v>
      </c>
      <c r="B1658" s="1" t="s">
        <v>1585</v>
      </c>
      <c r="D1658" s="1" t="s">
        <v>1482</v>
      </c>
    </row>
    <row r="1659" spans="1:4" s="2" customFormat="1">
      <c r="A1659" s="1">
        <v>80116</v>
      </c>
      <c r="B1659" s="1" t="s">
        <v>1586</v>
      </c>
      <c r="D1659" s="1" t="s">
        <v>1481</v>
      </c>
    </row>
    <row r="1660" spans="1:4" s="2" customFormat="1" ht="22.8">
      <c r="A1660" s="1">
        <v>80117</v>
      </c>
      <c r="B1660" s="1" t="s">
        <v>2</v>
      </c>
      <c r="D1660" s="1" t="s">
        <v>1499</v>
      </c>
    </row>
    <row r="1661" spans="1:4" s="2" customFormat="1">
      <c r="A1661" s="1">
        <v>80117</v>
      </c>
      <c r="B1661" s="1" t="s">
        <v>1587</v>
      </c>
      <c r="D1661" s="1" t="s">
        <v>1485</v>
      </c>
    </row>
    <row r="1662" spans="1:4" s="2" customFormat="1">
      <c r="A1662" s="1">
        <v>80117</v>
      </c>
      <c r="B1662" s="1" t="s">
        <v>1588</v>
      </c>
      <c r="D1662" s="1" t="s">
        <v>1476</v>
      </c>
    </row>
    <row r="1663" spans="1:4" s="2" customFormat="1">
      <c r="A1663" s="1">
        <v>80117</v>
      </c>
      <c r="B1663" s="1" t="s">
        <v>1589</v>
      </c>
      <c r="D1663" s="1" t="s">
        <v>1483</v>
      </c>
    </row>
    <row r="1664" spans="1:4" s="2" customFormat="1">
      <c r="A1664" s="1">
        <v>80117</v>
      </c>
      <c r="B1664" s="1" t="s">
        <v>1590</v>
      </c>
      <c r="D1664" s="1" t="s">
        <v>1475</v>
      </c>
    </row>
    <row r="1665" spans="1:4" s="2" customFormat="1" ht="22.8">
      <c r="A1665" s="1">
        <v>80117</v>
      </c>
      <c r="B1665" s="1" t="s">
        <v>1591</v>
      </c>
      <c r="D1665" s="1" t="s">
        <v>2674</v>
      </c>
    </row>
    <row r="1666" spans="1:4" s="2" customFormat="1">
      <c r="A1666" s="1">
        <v>80117</v>
      </c>
      <c r="B1666" s="1" t="s">
        <v>1592</v>
      </c>
      <c r="D1666" s="1" t="s">
        <v>21</v>
      </c>
    </row>
    <row r="1667" spans="1:4" s="2" customFormat="1">
      <c r="A1667" s="1">
        <v>80117</v>
      </c>
      <c r="B1667" s="1" t="s">
        <v>1593</v>
      </c>
      <c r="D1667" s="1" t="s">
        <v>1477</v>
      </c>
    </row>
    <row r="1668" spans="1:4" s="2" customFormat="1">
      <c r="A1668" s="1">
        <v>80117</v>
      </c>
      <c r="B1668" s="1" t="s">
        <v>1594</v>
      </c>
      <c r="D1668" s="1" t="s">
        <v>1466</v>
      </c>
    </row>
    <row r="1669" spans="1:4" s="2" customFormat="1" ht="22.8">
      <c r="A1669" s="1">
        <v>80117</v>
      </c>
      <c r="B1669" s="1" t="s">
        <v>1595</v>
      </c>
      <c r="D1669" s="1" t="s">
        <v>1468</v>
      </c>
    </row>
    <row r="1670" spans="1:4" s="2" customFormat="1">
      <c r="A1670" s="1">
        <v>80117</v>
      </c>
      <c r="B1670" s="1" t="s">
        <v>1596</v>
      </c>
      <c r="D1670" s="1" t="s">
        <v>1469</v>
      </c>
    </row>
    <row r="1671" spans="1:4" s="2" customFormat="1">
      <c r="A1671" s="1">
        <v>80117</v>
      </c>
      <c r="B1671" s="1" t="s">
        <v>1597</v>
      </c>
      <c r="D1671" s="1" t="s">
        <v>1470</v>
      </c>
    </row>
    <row r="1672" spans="1:4" s="2" customFormat="1">
      <c r="A1672" s="1">
        <v>80117</v>
      </c>
      <c r="B1672" s="1" t="s">
        <v>1598</v>
      </c>
      <c r="D1672" s="1" t="s">
        <v>1467</v>
      </c>
    </row>
    <row r="1673" spans="1:4" s="2" customFormat="1">
      <c r="A1673" s="1">
        <v>80117</v>
      </c>
      <c r="B1673" s="1" t="s">
        <v>1599</v>
      </c>
      <c r="D1673" s="1" t="s">
        <v>1487</v>
      </c>
    </row>
    <row r="1674" spans="1:4" s="2" customFormat="1">
      <c r="A1674" s="1">
        <v>80117</v>
      </c>
      <c r="B1674" s="1" t="s">
        <v>1600</v>
      </c>
      <c r="D1674" s="1" t="s">
        <v>1492</v>
      </c>
    </row>
    <row r="1675" spans="1:4" s="2" customFormat="1">
      <c r="A1675" s="1">
        <v>80117</v>
      </c>
      <c r="B1675" s="1" t="s">
        <v>1601</v>
      </c>
      <c r="D1675" s="1" t="s">
        <v>1495</v>
      </c>
    </row>
    <row r="1676" spans="1:4" s="2" customFormat="1">
      <c r="A1676" s="1">
        <v>80117</v>
      </c>
      <c r="B1676" s="1" t="s">
        <v>1602</v>
      </c>
      <c r="D1676" s="1" t="s">
        <v>1498</v>
      </c>
    </row>
    <row r="1677" spans="1:4" s="2" customFormat="1">
      <c r="A1677" s="1">
        <v>80117</v>
      </c>
      <c r="B1677" s="1" t="s">
        <v>1603</v>
      </c>
      <c r="D1677" s="1" t="s">
        <v>1496</v>
      </c>
    </row>
    <row r="1678" spans="1:4" s="2" customFormat="1">
      <c r="A1678" s="1">
        <v>80117</v>
      </c>
      <c r="B1678" s="1" t="s">
        <v>1604</v>
      </c>
      <c r="D1678" s="1" t="s">
        <v>1494</v>
      </c>
    </row>
    <row r="1679" spans="1:4" s="2" customFormat="1">
      <c r="A1679" s="1">
        <v>80117</v>
      </c>
      <c r="B1679" s="1" t="s">
        <v>1605</v>
      </c>
      <c r="D1679" s="1" t="s">
        <v>1497</v>
      </c>
    </row>
    <row r="1680" spans="1:4" s="2" customFormat="1">
      <c r="A1680" s="1">
        <v>80117</v>
      </c>
      <c r="B1680" s="1" t="s">
        <v>1606</v>
      </c>
      <c r="D1680" s="1" t="s">
        <v>1490</v>
      </c>
    </row>
    <row r="1681" spans="1:4" s="2" customFormat="1">
      <c r="A1681" s="1">
        <v>80117</v>
      </c>
      <c r="B1681" s="1" t="s">
        <v>1607</v>
      </c>
      <c r="D1681" s="1" t="s">
        <v>1500</v>
      </c>
    </row>
    <row r="1682" spans="1:4" s="2" customFormat="1">
      <c r="A1682" s="1">
        <v>80117</v>
      </c>
      <c r="B1682" s="1" t="s">
        <v>1608</v>
      </c>
      <c r="D1682" s="1" t="s">
        <v>1489</v>
      </c>
    </row>
    <row r="1683" spans="1:4" s="2" customFormat="1" ht="22.8">
      <c r="A1683" s="1">
        <v>80117</v>
      </c>
      <c r="B1683" s="1" t="s">
        <v>1609</v>
      </c>
      <c r="D1683" s="1" t="s">
        <v>625</v>
      </c>
    </row>
    <row r="1684" spans="1:4" s="2" customFormat="1">
      <c r="A1684" s="1">
        <v>80117</v>
      </c>
      <c r="B1684" s="1" t="s">
        <v>1610</v>
      </c>
      <c r="D1684" s="1" t="s">
        <v>1488</v>
      </c>
    </row>
    <row r="1685" spans="1:4" s="2" customFormat="1">
      <c r="A1685" s="1">
        <v>80117</v>
      </c>
      <c r="B1685" s="1" t="s">
        <v>1611</v>
      </c>
      <c r="D1685" s="1" t="s">
        <v>1493</v>
      </c>
    </row>
    <row r="1686" spans="1:4" s="2" customFormat="1">
      <c r="A1686" s="1">
        <v>80117</v>
      </c>
      <c r="B1686" s="1" t="s">
        <v>1612</v>
      </c>
      <c r="D1686" s="1" t="s">
        <v>1502</v>
      </c>
    </row>
    <row r="1687" spans="1:4" s="2" customFormat="1" ht="22.8">
      <c r="A1687" s="1">
        <v>80117</v>
      </c>
      <c r="B1687" s="1" t="s">
        <v>1613</v>
      </c>
      <c r="D1687" s="1" t="s">
        <v>1503</v>
      </c>
    </row>
    <row r="1688" spans="1:4" s="2" customFormat="1">
      <c r="A1688" s="1">
        <v>80117</v>
      </c>
      <c r="B1688" s="1" t="s">
        <v>1614</v>
      </c>
      <c r="D1688" s="1" t="s">
        <v>1505</v>
      </c>
    </row>
    <row r="1689" spans="1:4" s="2" customFormat="1">
      <c r="A1689" s="1">
        <v>80117</v>
      </c>
      <c r="B1689" s="1" t="s">
        <v>1615</v>
      </c>
      <c r="D1689" s="1" t="s">
        <v>1508</v>
      </c>
    </row>
    <row r="1690" spans="1:4" s="2" customFormat="1">
      <c r="A1690" s="1">
        <v>80117</v>
      </c>
      <c r="B1690" s="1" t="s">
        <v>1616</v>
      </c>
      <c r="D1690" s="1" t="s">
        <v>1509</v>
      </c>
    </row>
    <row r="1691" spans="1:4" s="2" customFormat="1">
      <c r="A1691" s="1">
        <v>80117</v>
      </c>
      <c r="B1691" s="1" t="s">
        <v>1617</v>
      </c>
      <c r="D1691" s="1" t="s">
        <v>1504</v>
      </c>
    </row>
    <row r="1692" spans="1:4" s="2" customFormat="1">
      <c r="A1692" s="1">
        <v>80117</v>
      </c>
      <c r="B1692" s="1" t="s">
        <v>1618</v>
      </c>
      <c r="D1692" s="1" t="s">
        <v>1506</v>
      </c>
    </row>
    <row r="1693" spans="1:4" s="2" customFormat="1">
      <c r="A1693" s="1">
        <v>80117</v>
      </c>
      <c r="B1693" s="1" t="s">
        <v>1619</v>
      </c>
      <c r="D1693" s="1" t="s">
        <v>1510</v>
      </c>
    </row>
    <row r="1694" spans="1:4" s="2" customFormat="1">
      <c r="A1694" s="1">
        <v>80117</v>
      </c>
      <c r="B1694" s="1" t="s">
        <v>1620</v>
      </c>
      <c r="D1694" s="1" t="s">
        <v>1512</v>
      </c>
    </row>
    <row r="1695" spans="1:4" s="2" customFormat="1" ht="22.8">
      <c r="A1695" s="1">
        <v>80117</v>
      </c>
      <c r="B1695" s="1" t="s">
        <v>1621</v>
      </c>
      <c r="D1695" s="1" t="s">
        <v>1449</v>
      </c>
    </row>
    <row r="1696" spans="1:4" s="2" customFormat="1">
      <c r="A1696" s="1">
        <v>80117</v>
      </c>
      <c r="B1696" s="1" t="s">
        <v>1622</v>
      </c>
      <c r="D1696" s="1" t="s">
        <v>1511</v>
      </c>
    </row>
    <row r="1697" spans="1:4" s="2" customFormat="1">
      <c r="A1697" s="1">
        <v>80117</v>
      </c>
      <c r="B1697" s="1" t="s">
        <v>1623</v>
      </c>
      <c r="D1697" s="1" t="s">
        <v>1507</v>
      </c>
    </row>
    <row r="1698" spans="1:4" s="2" customFormat="1" ht="22.8">
      <c r="A1698" s="1">
        <v>80117</v>
      </c>
      <c r="B1698" s="1" t="s">
        <v>1624</v>
      </c>
      <c r="D1698" s="1" t="s">
        <v>1501</v>
      </c>
    </row>
    <row r="1699" spans="1:4" s="2" customFormat="1">
      <c r="A1699" s="1">
        <v>80117</v>
      </c>
      <c r="B1699" s="1" t="s">
        <v>1625</v>
      </c>
      <c r="D1699" s="1" t="s">
        <v>1409</v>
      </c>
    </row>
    <row r="1700" spans="1:4" s="2" customFormat="1" ht="22.8">
      <c r="A1700" s="1">
        <v>80117</v>
      </c>
      <c r="B1700" s="1" t="s">
        <v>1626</v>
      </c>
      <c r="D1700" s="1" t="s">
        <v>1513</v>
      </c>
    </row>
    <row r="1701" spans="1:4" s="2" customFormat="1">
      <c r="A1701" s="1">
        <v>80117</v>
      </c>
      <c r="B1701" s="1" t="s">
        <v>1627</v>
      </c>
      <c r="D1701" s="1" t="s">
        <v>1517</v>
      </c>
    </row>
    <row r="1702" spans="1:4" s="2" customFormat="1">
      <c r="A1702" s="1">
        <v>80117</v>
      </c>
      <c r="B1702" s="1" t="s">
        <v>1628</v>
      </c>
      <c r="D1702" s="1" t="s">
        <v>1514</v>
      </c>
    </row>
    <row r="1703" spans="1:4" s="2" customFormat="1">
      <c r="A1703" s="1">
        <v>80117</v>
      </c>
      <c r="B1703" s="1" t="s">
        <v>1629</v>
      </c>
      <c r="D1703" s="1" t="s">
        <v>1515</v>
      </c>
    </row>
    <row r="1704" spans="1:4" s="2" customFormat="1">
      <c r="A1704" s="1">
        <v>80117</v>
      </c>
      <c r="B1704" s="1" t="s">
        <v>1630</v>
      </c>
      <c r="D1704" s="1" t="s">
        <v>1516</v>
      </c>
    </row>
    <row r="1705" spans="1:4" s="2" customFormat="1">
      <c r="A1705" s="1">
        <v>80117</v>
      </c>
      <c r="B1705" s="1" t="s">
        <v>1631</v>
      </c>
      <c r="D1705" s="1" t="s">
        <v>1526</v>
      </c>
    </row>
    <row r="1706" spans="1:4" s="2" customFormat="1">
      <c r="A1706" s="1">
        <v>80117</v>
      </c>
      <c r="B1706" s="1" t="s">
        <v>1632</v>
      </c>
      <c r="D1706" s="1" t="s">
        <v>1529</v>
      </c>
    </row>
    <row r="1707" spans="1:4" s="2" customFormat="1" ht="22.8">
      <c r="A1707" s="1">
        <v>80117</v>
      </c>
      <c r="B1707" s="1" t="s">
        <v>1633</v>
      </c>
      <c r="D1707" s="1" t="s">
        <v>1541</v>
      </c>
    </row>
    <row r="1708" spans="1:4" s="2" customFormat="1" ht="22.8">
      <c r="A1708" s="1">
        <v>80117</v>
      </c>
      <c r="B1708" s="1" t="s">
        <v>1634</v>
      </c>
      <c r="D1708" s="1" t="s">
        <v>1527</v>
      </c>
    </row>
    <row r="1709" spans="1:4" s="2" customFormat="1">
      <c r="A1709" s="1">
        <v>80117</v>
      </c>
      <c r="B1709" s="1" t="s">
        <v>1635</v>
      </c>
      <c r="D1709" s="1" t="s">
        <v>1532</v>
      </c>
    </row>
    <row r="1710" spans="1:4" s="2" customFormat="1">
      <c r="A1710" s="1">
        <v>80117</v>
      </c>
      <c r="B1710" s="1" t="s">
        <v>1636</v>
      </c>
      <c r="D1710" s="1" t="s">
        <v>1518</v>
      </c>
    </row>
    <row r="1711" spans="1:4" s="2" customFormat="1">
      <c r="A1711" s="1">
        <v>80117</v>
      </c>
      <c r="B1711" s="1" t="s">
        <v>1637</v>
      </c>
      <c r="D1711" s="1" t="s">
        <v>1535</v>
      </c>
    </row>
    <row r="1712" spans="1:4" s="2" customFormat="1">
      <c r="A1712" s="1">
        <v>80117</v>
      </c>
      <c r="B1712" s="1" t="s">
        <v>1638</v>
      </c>
      <c r="D1712" s="1" t="s">
        <v>1531</v>
      </c>
    </row>
    <row r="1713" spans="1:4" s="2" customFormat="1">
      <c r="A1713" s="1">
        <v>80117</v>
      </c>
      <c r="B1713" s="1" t="s">
        <v>1639</v>
      </c>
      <c r="D1713" s="1" t="s">
        <v>1397</v>
      </c>
    </row>
    <row r="1714" spans="1:4" s="2" customFormat="1">
      <c r="A1714" s="1">
        <v>80117</v>
      </c>
      <c r="B1714" s="1" t="s">
        <v>1640</v>
      </c>
      <c r="D1714" s="1" t="s">
        <v>1524</v>
      </c>
    </row>
    <row r="1715" spans="1:4" s="2" customFormat="1">
      <c r="A1715" s="1">
        <v>80117</v>
      </c>
      <c r="B1715" s="1" t="s">
        <v>1641</v>
      </c>
      <c r="D1715" s="1" t="s">
        <v>1536</v>
      </c>
    </row>
    <row r="1716" spans="1:4" s="2" customFormat="1" ht="22.8">
      <c r="A1716" s="1">
        <v>80117</v>
      </c>
      <c r="B1716" s="1" t="s">
        <v>1642</v>
      </c>
      <c r="D1716" s="1" t="s">
        <v>1521</v>
      </c>
    </row>
    <row r="1717" spans="1:4" s="2" customFormat="1">
      <c r="A1717" s="1">
        <v>80117</v>
      </c>
      <c r="B1717" s="1" t="s">
        <v>1643</v>
      </c>
      <c r="D1717" s="1" t="s">
        <v>1528</v>
      </c>
    </row>
    <row r="1718" spans="1:4" s="2" customFormat="1" ht="22.8">
      <c r="A1718" s="1">
        <v>80117</v>
      </c>
      <c r="B1718" s="1" t="s">
        <v>1644</v>
      </c>
      <c r="D1718" s="1" t="s">
        <v>1538</v>
      </c>
    </row>
    <row r="1719" spans="1:4" s="2" customFormat="1" ht="22.8">
      <c r="A1719" s="1">
        <v>80117</v>
      </c>
      <c r="B1719" s="1" t="s">
        <v>1645</v>
      </c>
      <c r="D1719" s="1" t="s">
        <v>1525</v>
      </c>
    </row>
    <row r="1720" spans="1:4" s="2" customFormat="1">
      <c r="A1720" s="1">
        <v>80117</v>
      </c>
      <c r="B1720" s="1" t="s">
        <v>1646</v>
      </c>
      <c r="D1720" s="1" t="s">
        <v>1542</v>
      </c>
    </row>
    <row r="1721" spans="1:4" s="2" customFormat="1">
      <c r="A1721" s="1">
        <v>80117</v>
      </c>
      <c r="B1721" s="1" t="s">
        <v>1647</v>
      </c>
      <c r="D1721" s="1" t="s">
        <v>1533</v>
      </c>
    </row>
    <row r="1722" spans="1:4" s="2" customFormat="1">
      <c r="A1722" s="1">
        <v>80117</v>
      </c>
      <c r="B1722" s="1" t="s">
        <v>1648</v>
      </c>
      <c r="D1722" s="1" t="s">
        <v>1534</v>
      </c>
    </row>
    <row r="1723" spans="1:4" s="2" customFormat="1">
      <c r="A1723" s="1">
        <v>80117</v>
      </c>
      <c r="B1723" s="1" t="s">
        <v>1649</v>
      </c>
      <c r="D1723" s="1" t="s">
        <v>1544</v>
      </c>
    </row>
    <row r="1724" spans="1:4" s="2" customFormat="1">
      <c r="A1724" s="1">
        <v>80117</v>
      </c>
      <c r="B1724" s="1" t="s">
        <v>1650</v>
      </c>
      <c r="D1724" s="1" t="s">
        <v>1543</v>
      </c>
    </row>
    <row r="1725" spans="1:4" s="2" customFormat="1">
      <c r="A1725" s="1">
        <v>80117</v>
      </c>
      <c r="B1725" s="1" t="s">
        <v>1651</v>
      </c>
      <c r="D1725" s="1" t="s">
        <v>1530</v>
      </c>
    </row>
    <row r="1726" spans="1:4" s="2" customFormat="1">
      <c r="A1726" s="1">
        <v>80117</v>
      </c>
      <c r="B1726" s="1" t="s">
        <v>1652</v>
      </c>
      <c r="D1726" s="1" t="s">
        <v>1546</v>
      </c>
    </row>
    <row r="1727" spans="1:4" s="2" customFormat="1" ht="22.8">
      <c r="A1727" s="1">
        <v>80117</v>
      </c>
      <c r="B1727" s="1" t="s">
        <v>1653</v>
      </c>
      <c r="D1727" s="1" t="s">
        <v>1561</v>
      </c>
    </row>
    <row r="1728" spans="1:4" s="2" customFormat="1">
      <c r="A1728" s="1">
        <v>80117</v>
      </c>
      <c r="B1728" s="1" t="s">
        <v>1654</v>
      </c>
      <c r="D1728" s="1" t="s">
        <v>1375</v>
      </c>
    </row>
    <row r="1729" spans="1:4" s="2" customFormat="1" ht="22.8">
      <c r="A1729" s="1">
        <v>80117</v>
      </c>
      <c r="B1729" s="1" t="s">
        <v>1655</v>
      </c>
      <c r="D1729" s="1" t="s">
        <v>1554</v>
      </c>
    </row>
    <row r="1730" spans="1:4" s="2" customFormat="1">
      <c r="A1730" s="1">
        <v>80117</v>
      </c>
      <c r="B1730" s="1" t="s">
        <v>1656</v>
      </c>
      <c r="D1730" s="1" t="s">
        <v>1552</v>
      </c>
    </row>
    <row r="1731" spans="1:4" s="2" customFormat="1" ht="22.8">
      <c r="A1731" s="1">
        <v>80117</v>
      </c>
      <c r="B1731" s="1" t="s">
        <v>1657</v>
      </c>
      <c r="D1731" s="1" t="s">
        <v>1548</v>
      </c>
    </row>
    <row r="1732" spans="1:4" s="2" customFormat="1">
      <c r="A1732" s="1">
        <v>80117</v>
      </c>
      <c r="B1732" s="1" t="s">
        <v>1658</v>
      </c>
      <c r="D1732" s="1" t="s">
        <v>1555</v>
      </c>
    </row>
    <row r="1733" spans="1:4" s="2" customFormat="1">
      <c r="A1733" s="1">
        <v>80117</v>
      </c>
      <c r="B1733" s="1" t="s">
        <v>1659</v>
      </c>
      <c r="D1733" s="1" t="s">
        <v>1560</v>
      </c>
    </row>
    <row r="1734" spans="1:4" s="2" customFormat="1">
      <c r="A1734" s="1">
        <v>80117</v>
      </c>
      <c r="B1734" s="1" t="s">
        <v>1660</v>
      </c>
      <c r="D1734" s="1" t="s">
        <v>1553</v>
      </c>
    </row>
    <row r="1735" spans="1:4" s="2" customFormat="1">
      <c r="A1735" s="1">
        <v>80117</v>
      </c>
      <c r="B1735" s="1" t="s">
        <v>1661</v>
      </c>
      <c r="D1735" s="1" t="s">
        <v>1556</v>
      </c>
    </row>
    <row r="1736" spans="1:4" s="2" customFormat="1">
      <c r="A1736" s="1">
        <v>80117</v>
      </c>
      <c r="B1736" s="1" t="s">
        <v>1662</v>
      </c>
      <c r="D1736" s="1" t="s">
        <v>1335</v>
      </c>
    </row>
    <row r="1737" spans="1:4" s="2" customFormat="1">
      <c r="A1737" s="1">
        <v>80117</v>
      </c>
      <c r="B1737" s="1" t="s">
        <v>1663</v>
      </c>
      <c r="D1737" s="1" t="s">
        <v>1557</v>
      </c>
    </row>
    <row r="1738" spans="1:4" s="2" customFormat="1">
      <c r="A1738" s="1">
        <v>80117</v>
      </c>
      <c r="B1738" s="1" t="s">
        <v>1664</v>
      </c>
      <c r="D1738" s="1" t="s">
        <v>1558</v>
      </c>
    </row>
    <row r="1739" spans="1:4" s="2" customFormat="1">
      <c r="A1739" s="1">
        <v>80117</v>
      </c>
      <c r="B1739" s="1" t="s">
        <v>1665</v>
      </c>
      <c r="D1739" s="1" t="s">
        <v>1559</v>
      </c>
    </row>
    <row r="1740" spans="1:4" s="2" customFormat="1" ht="22.8">
      <c r="A1740" s="1">
        <v>80117</v>
      </c>
      <c r="B1740" s="1" t="s">
        <v>1666</v>
      </c>
      <c r="D1740" s="1" t="s">
        <v>718</v>
      </c>
    </row>
    <row r="1741" spans="1:4" s="2" customFormat="1" ht="22.8">
      <c r="A1741" s="1">
        <v>80117</v>
      </c>
      <c r="B1741" s="1" t="s">
        <v>1667</v>
      </c>
      <c r="D1741" s="1" t="s">
        <v>1562</v>
      </c>
    </row>
    <row r="1742" spans="1:4" s="2" customFormat="1" ht="22.8">
      <c r="A1742" s="1">
        <v>80117</v>
      </c>
      <c r="B1742" s="1" t="s">
        <v>1668</v>
      </c>
      <c r="D1742" s="1" t="s">
        <v>1547</v>
      </c>
    </row>
    <row r="1743" spans="1:4" s="2" customFormat="1" ht="22.8">
      <c r="A1743" s="1">
        <v>80117</v>
      </c>
      <c r="B1743" s="1" t="s">
        <v>1669</v>
      </c>
      <c r="D1743" s="1" t="s">
        <v>1549</v>
      </c>
    </row>
    <row r="1744" spans="1:4" s="2" customFormat="1">
      <c r="A1744" s="1">
        <v>80117</v>
      </c>
      <c r="B1744" s="1" t="s">
        <v>1670</v>
      </c>
      <c r="D1744" s="1" t="s">
        <v>1550</v>
      </c>
    </row>
    <row r="1745" spans="1:4" s="2" customFormat="1" ht="22.8">
      <c r="A1745" s="1">
        <v>80117</v>
      </c>
      <c r="B1745" s="1" t="s">
        <v>1671</v>
      </c>
      <c r="D1745" s="1" t="s">
        <v>1551</v>
      </c>
    </row>
    <row r="1746" spans="1:4" s="2" customFormat="1">
      <c r="A1746" s="1">
        <v>80117</v>
      </c>
      <c r="B1746" s="1" t="s">
        <v>1672</v>
      </c>
      <c r="D1746" s="1" t="s">
        <v>1564</v>
      </c>
    </row>
    <row r="1747" spans="1:4" s="2" customFormat="1">
      <c r="A1747" s="1">
        <v>80117</v>
      </c>
      <c r="B1747" s="1" t="s">
        <v>1673</v>
      </c>
      <c r="D1747" s="1" t="s">
        <v>1565</v>
      </c>
    </row>
    <row r="1748" spans="1:4" s="2" customFormat="1">
      <c r="A1748" s="1">
        <v>80117</v>
      </c>
      <c r="B1748" s="1" t="s">
        <v>1674</v>
      </c>
      <c r="D1748" s="1" t="s">
        <v>1563</v>
      </c>
    </row>
    <row r="1749" spans="1:4" s="2" customFormat="1">
      <c r="A1749" s="1">
        <v>80117</v>
      </c>
      <c r="B1749" s="1" t="s">
        <v>1675</v>
      </c>
      <c r="D1749" s="1" t="s">
        <v>1570</v>
      </c>
    </row>
    <row r="1750" spans="1:4" s="2" customFormat="1">
      <c r="A1750" s="1">
        <v>80117</v>
      </c>
      <c r="B1750" s="1" t="s">
        <v>1676</v>
      </c>
      <c r="D1750" s="1" t="s">
        <v>1568</v>
      </c>
    </row>
    <row r="1751" spans="1:4" s="2" customFormat="1" ht="22.8">
      <c r="A1751" s="1">
        <v>80117</v>
      </c>
      <c r="B1751" s="1" t="s">
        <v>1677</v>
      </c>
      <c r="D1751" s="1" t="s">
        <v>1585</v>
      </c>
    </row>
    <row r="1752" spans="1:4" s="2" customFormat="1">
      <c r="A1752" s="1">
        <v>80117</v>
      </c>
      <c r="B1752" s="1" t="s">
        <v>1678</v>
      </c>
      <c r="D1752" s="1" t="s">
        <v>1571</v>
      </c>
    </row>
    <row r="1753" spans="1:4" s="2" customFormat="1" ht="22.8">
      <c r="A1753" s="1">
        <v>80117</v>
      </c>
      <c r="B1753" s="1" t="s">
        <v>1679</v>
      </c>
      <c r="D1753" s="1" t="s">
        <v>1522</v>
      </c>
    </row>
    <row r="1754" spans="1:4" s="2" customFormat="1" ht="22.8">
      <c r="A1754" s="1">
        <v>80117</v>
      </c>
      <c r="B1754" s="1" t="s">
        <v>1680</v>
      </c>
      <c r="D1754" s="1" t="s">
        <v>1573</v>
      </c>
    </row>
    <row r="1755" spans="1:4" s="2" customFormat="1">
      <c r="A1755" s="1">
        <v>80117</v>
      </c>
      <c r="B1755" s="1" t="s">
        <v>1681</v>
      </c>
      <c r="D1755" s="1" t="s">
        <v>1364</v>
      </c>
    </row>
    <row r="1756" spans="1:4" s="2" customFormat="1">
      <c r="A1756" s="1">
        <v>80117</v>
      </c>
      <c r="B1756" s="1" t="s">
        <v>1682</v>
      </c>
      <c r="D1756" s="1" t="s">
        <v>1569</v>
      </c>
    </row>
    <row r="1757" spans="1:4" s="2" customFormat="1">
      <c r="A1757" s="1">
        <v>80117</v>
      </c>
      <c r="B1757" s="1" t="s">
        <v>1683</v>
      </c>
      <c r="D1757" s="1" t="s">
        <v>1574</v>
      </c>
    </row>
    <row r="1758" spans="1:4" s="2" customFormat="1">
      <c r="A1758" s="1">
        <v>80117</v>
      </c>
      <c r="B1758" s="1" t="s">
        <v>1684</v>
      </c>
      <c r="D1758" s="1" t="s">
        <v>1572</v>
      </c>
    </row>
    <row r="1759" spans="1:4" s="2" customFormat="1" ht="22.8">
      <c r="A1759" s="1">
        <v>80117</v>
      </c>
      <c r="B1759" s="1" t="s">
        <v>1685</v>
      </c>
      <c r="D1759" s="1" t="s">
        <v>1575</v>
      </c>
    </row>
    <row r="1760" spans="1:4" s="2" customFormat="1">
      <c r="A1760" s="1">
        <v>80117</v>
      </c>
      <c r="B1760" s="1" t="s">
        <v>1686</v>
      </c>
      <c r="D1760" s="1" t="s">
        <v>1523</v>
      </c>
    </row>
    <row r="1761" spans="1:4" s="2" customFormat="1">
      <c r="A1761" s="1">
        <v>80117</v>
      </c>
      <c r="B1761" s="1" t="s">
        <v>1687</v>
      </c>
      <c r="D1761" s="1" t="s">
        <v>1586</v>
      </c>
    </row>
    <row r="1762" spans="1:4" s="2" customFormat="1" ht="22.8">
      <c r="A1762" s="1">
        <v>80117</v>
      </c>
      <c r="B1762" s="1" t="s">
        <v>1688</v>
      </c>
      <c r="D1762" s="1" t="s">
        <v>1578</v>
      </c>
    </row>
    <row r="1763" spans="1:4" s="2" customFormat="1" ht="22.8">
      <c r="A1763" s="1">
        <v>80117</v>
      </c>
      <c r="B1763" s="1" t="s">
        <v>1689</v>
      </c>
      <c r="D1763" s="1" t="s">
        <v>1579</v>
      </c>
    </row>
    <row r="1764" spans="1:4" s="2" customFormat="1">
      <c r="A1764" s="1">
        <v>80117</v>
      </c>
      <c r="B1764" s="1" t="s">
        <v>1690</v>
      </c>
      <c r="D1764" s="1" t="s">
        <v>1577</v>
      </c>
    </row>
    <row r="1765" spans="1:4" s="2" customFormat="1" ht="22.8">
      <c r="A1765" s="1">
        <v>80117</v>
      </c>
      <c r="B1765" s="1" t="s">
        <v>1691</v>
      </c>
      <c r="D1765" s="1" t="s">
        <v>1580</v>
      </c>
    </row>
    <row r="1766" spans="1:4" s="2" customFormat="1">
      <c r="A1766" s="1">
        <v>80117</v>
      </c>
      <c r="B1766" s="1" t="s">
        <v>1692</v>
      </c>
      <c r="D1766" s="1" t="s">
        <v>1537</v>
      </c>
    </row>
    <row r="1767" spans="1:4" s="2" customFormat="1">
      <c r="A1767" s="1">
        <v>80117</v>
      </c>
      <c r="B1767" s="1" t="s">
        <v>1693</v>
      </c>
      <c r="D1767" s="1" t="s">
        <v>1581</v>
      </c>
    </row>
    <row r="1768" spans="1:4" s="2" customFormat="1">
      <c r="A1768" s="1">
        <v>80117</v>
      </c>
      <c r="B1768" s="1" t="s">
        <v>1694</v>
      </c>
      <c r="D1768" s="1" t="s">
        <v>1582</v>
      </c>
    </row>
    <row r="1769" spans="1:4" s="2" customFormat="1" ht="45.6">
      <c r="A1769" s="1">
        <v>80117</v>
      </c>
      <c r="B1769" s="1" t="s">
        <v>1695</v>
      </c>
      <c r="D1769" s="1" t="s">
        <v>23</v>
      </c>
    </row>
    <row r="1770" spans="1:4" s="2" customFormat="1" ht="22.8">
      <c r="A1770" s="1">
        <v>80117</v>
      </c>
      <c r="B1770" s="1" t="s">
        <v>1696</v>
      </c>
      <c r="D1770" s="1" t="s">
        <v>2683</v>
      </c>
    </row>
    <row r="1771" spans="1:4" s="2" customFormat="1">
      <c r="A1771" s="1">
        <v>80117</v>
      </c>
      <c r="B1771" s="1" t="s">
        <v>1697</v>
      </c>
      <c r="D1771" s="1" t="s">
        <v>1858</v>
      </c>
    </row>
    <row r="1772" spans="1:4" s="2" customFormat="1">
      <c r="A1772" s="1">
        <v>80117</v>
      </c>
      <c r="B1772" s="1" t="s">
        <v>1698</v>
      </c>
      <c r="D1772" s="1" t="s">
        <v>1848</v>
      </c>
    </row>
    <row r="1773" spans="1:4" s="2" customFormat="1">
      <c r="A1773" s="1">
        <v>80117</v>
      </c>
      <c r="B1773" s="1" t="s">
        <v>1699</v>
      </c>
      <c r="D1773" s="1" t="s">
        <v>1853</v>
      </c>
    </row>
    <row r="1774" spans="1:4" s="2" customFormat="1">
      <c r="A1774" s="1">
        <v>80117</v>
      </c>
      <c r="B1774" s="1" t="s">
        <v>1700</v>
      </c>
      <c r="D1774" s="1" t="s">
        <v>1854</v>
      </c>
    </row>
    <row r="1775" spans="1:4" s="2" customFormat="1">
      <c r="A1775" s="1">
        <v>80117</v>
      </c>
      <c r="B1775" s="1" t="s">
        <v>1701</v>
      </c>
      <c r="D1775" s="1" t="s">
        <v>1849</v>
      </c>
    </row>
    <row r="1776" spans="1:4" s="2" customFormat="1" ht="22.8">
      <c r="A1776" s="1">
        <v>80117</v>
      </c>
      <c r="B1776" s="1" t="s">
        <v>1702</v>
      </c>
      <c r="D1776" s="1" t="s">
        <v>1852</v>
      </c>
    </row>
    <row r="1777" spans="1:4" s="2" customFormat="1">
      <c r="A1777" s="1">
        <v>80117</v>
      </c>
      <c r="B1777" s="1" t="s">
        <v>1703</v>
      </c>
      <c r="D1777" s="1" t="s">
        <v>2003</v>
      </c>
    </row>
    <row r="1778" spans="1:4" s="2" customFormat="1">
      <c r="A1778" s="1">
        <v>80117</v>
      </c>
      <c r="B1778" s="1" t="s">
        <v>1704</v>
      </c>
      <c r="D1778" s="1" t="s">
        <v>2078</v>
      </c>
    </row>
    <row r="1779" spans="1:4" s="2" customFormat="1">
      <c r="A1779" s="1">
        <v>80117</v>
      </c>
      <c r="B1779" s="1" t="s">
        <v>1705</v>
      </c>
      <c r="D1779" s="1" t="s">
        <v>1856</v>
      </c>
    </row>
    <row r="1780" spans="1:4" s="2" customFormat="1">
      <c r="A1780" s="1">
        <v>80117</v>
      </c>
      <c r="B1780" s="1" t="s">
        <v>1706</v>
      </c>
      <c r="D1780" s="1" t="s">
        <v>1857</v>
      </c>
    </row>
    <row r="1781" spans="1:4" s="2" customFormat="1" ht="22.8">
      <c r="A1781" s="1">
        <v>80117</v>
      </c>
      <c r="B1781" s="1" t="s">
        <v>1707</v>
      </c>
      <c r="D1781" s="1" t="s">
        <v>2095</v>
      </c>
    </row>
    <row r="1782" spans="1:4" s="2" customFormat="1">
      <c r="A1782" s="1">
        <v>80117</v>
      </c>
      <c r="B1782" s="1" t="s">
        <v>1708</v>
      </c>
      <c r="D1782" s="1" t="s">
        <v>1851</v>
      </c>
    </row>
    <row r="1783" spans="1:4" s="2" customFormat="1">
      <c r="A1783" s="1">
        <v>80117</v>
      </c>
      <c r="B1783" s="1" t="s">
        <v>1709</v>
      </c>
      <c r="D1783" s="1" t="s">
        <v>1855</v>
      </c>
    </row>
    <row r="1784" spans="1:4" s="2" customFormat="1">
      <c r="A1784" s="1">
        <v>80117</v>
      </c>
      <c r="B1784" s="1" t="s">
        <v>1710</v>
      </c>
      <c r="D1784" s="1" t="s">
        <v>1859</v>
      </c>
    </row>
    <row r="1785" spans="1:4" s="2" customFormat="1">
      <c r="A1785" s="1">
        <v>80117</v>
      </c>
      <c r="B1785" s="1" t="s">
        <v>1711</v>
      </c>
      <c r="D1785" s="1" t="s">
        <v>1860</v>
      </c>
    </row>
    <row r="1786" spans="1:4" s="2" customFormat="1">
      <c r="A1786" s="1">
        <v>80117</v>
      </c>
      <c r="B1786" s="1" t="s">
        <v>1712</v>
      </c>
      <c r="D1786" s="1" t="s">
        <v>1861</v>
      </c>
    </row>
    <row r="1787" spans="1:4" s="2" customFormat="1">
      <c r="A1787" s="1">
        <v>80117</v>
      </c>
      <c r="B1787" s="1" t="s">
        <v>1713</v>
      </c>
      <c r="D1787" s="1" t="s">
        <v>1880</v>
      </c>
    </row>
    <row r="1788" spans="1:4" s="2" customFormat="1">
      <c r="A1788" s="1">
        <v>80117</v>
      </c>
      <c r="B1788" s="1" t="s">
        <v>1714</v>
      </c>
      <c r="D1788" s="1" t="s">
        <v>1867</v>
      </c>
    </row>
    <row r="1789" spans="1:4" s="2" customFormat="1">
      <c r="A1789" s="1">
        <v>80117</v>
      </c>
      <c r="B1789" s="1" t="s">
        <v>1715</v>
      </c>
      <c r="D1789" s="1" t="s">
        <v>1869</v>
      </c>
    </row>
    <row r="1790" spans="1:4" s="2" customFormat="1">
      <c r="A1790" s="1">
        <v>80117</v>
      </c>
      <c r="B1790" s="1" t="s">
        <v>1716</v>
      </c>
      <c r="D1790" s="1" t="s">
        <v>1879</v>
      </c>
    </row>
    <row r="1791" spans="1:4" s="2" customFormat="1" ht="22.8">
      <c r="A1791" s="1">
        <v>80117</v>
      </c>
      <c r="B1791" s="1" t="s">
        <v>1717</v>
      </c>
      <c r="D1791" s="1" t="s">
        <v>127</v>
      </c>
    </row>
    <row r="1792" spans="1:4" s="2" customFormat="1">
      <c r="A1792" s="1">
        <v>80117</v>
      </c>
      <c r="B1792" s="1" t="s">
        <v>1718</v>
      </c>
      <c r="D1792" s="1" t="s">
        <v>1864</v>
      </c>
    </row>
    <row r="1793" spans="1:4" s="2" customFormat="1">
      <c r="A1793" s="1">
        <v>80117</v>
      </c>
      <c r="B1793" s="1" t="s">
        <v>1719</v>
      </c>
      <c r="D1793" s="1" t="s">
        <v>1878</v>
      </c>
    </row>
    <row r="1794" spans="1:4" s="2" customFormat="1">
      <c r="A1794" s="1">
        <v>80117</v>
      </c>
      <c r="B1794" s="1" t="s">
        <v>1720</v>
      </c>
      <c r="D1794" s="1" t="s">
        <v>1863</v>
      </c>
    </row>
    <row r="1795" spans="1:4" s="2" customFormat="1" ht="22.8">
      <c r="A1795" s="1">
        <v>80117</v>
      </c>
      <c r="B1795" s="1" t="s">
        <v>1721</v>
      </c>
      <c r="D1795" s="1" t="s">
        <v>1862</v>
      </c>
    </row>
    <row r="1796" spans="1:4" s="2" customFormat="1" ht="22.8">
      <c r="A1796" s="1">
        <v>80117</v>
      </c>
      <c r="B1796" s="1" t="s">
        <v>1722</v>
      </c>
      <c r="D1796" s="1" t="s">
        <v>1873</v>
      </c>
    </row>
    <row r="1797" spans="1:4" s="2" customFormat="1">
      <c r="A1797" s="1">
        <v>80117</v>
      </c>
      <c r="B1797" s="1" t="s">
        <v>1723</v>
      </c>
      <c r="D1797" s="1" t="s">
        <v>1866</v>
      </c>
    </row>
    <row r="1798" spans="1:4" s="2" customFormat="1">
      <c r="A1798" s="1">
        <v>80117</v>
      </c>
      <c r="B1798" s="1" t="s">
        <v>1724</v>
      </c>
      <c r="D1798" s="1" t="s">
        <v>1868</v>
      </c>
    </row>
    <row r="1799" spans="1:4" s="2" customFormat="1">
      <c r="A1799" s="1">
        <v>80117</v>
      </c>
      <c r="B1799" s="1" t="s">
        <v>1725</v>
      </c>
      <c r="D1799" s="1" t="s">
        <v>1870</v>
      </c>
    </row>
    <row r="1800" spans="1:4" s="2" customFormat="1">
      <c r="A1800" s="1">
        <v>80117</v>
      </c>
      <c r="B1800" s="1" t="s">
        <v>1726</v>
      </c>
      <c r="D1800" s="1" t="s">
        <v>1872</v>
      </c>
    </row>
    <row r="1801" spans="1:4" s="2" customFormat="1">
      <c r="A1801" s="1">
        <v>80117</v>
      </c>
      <c r="B1801" s="1" t="s">
        <v>1727</v>
      </c>
      <c r="D1801" s="1" t="s">
        <v>1875</v>
      </c>
    </row>
    <row r="1802" spans="1:4" s="2" customFormat="1" ht="22.8">
      <c r="A1802" s="1">
        <v>80117</v>
      </c>
      <c r="B1802" s="1" t="s">
        <v>1728</v>
      </c>
      <c r="D1802" s="1" t="s">
        <v>126</v>
      </c>
    </row>
    <row r="1803" spans="1:4" s="2" customFormat="1">
      <c r="A1803" s="1">
        <v>80117</v>
      </c>
      <c r="B1803" s="1" t="s">
        <v>1729</v>
      </c>
      <c r="D1803" s="1" t="s">
        <v>1865</v>
      </c>
    </row>
    <row r="1804" spans="1:4" s="2" customFormat="1">
      <c r="A1804" s="1">
        <v>80117</v>
      </c>
      <c r="B1804" s="1" t="s">
        <v>1730</v>
      </c>
      <c r="D1804" s="1" t="s">
        <v>1877</v>
      </c>
    </row>
    <row r="1805" spans="1:4" s="2" customFormat="1">
      <c r="A1805" s="1">
        <v>80117</v>
      </c>
      <c r="B1805" s="1" t="s">
        <v>1731</v>
      </c>
      <c r="D1805" s="1" t="s">
        <v>1871</v>
      </c>
    </row>
    <row r="1806" spans="1:4" s="2" customFormat="1">
      <c r="A1806" s="1">
        <v>80117</v>
      </c>
      <c r="B1806" s="1" t="s">
        <v>1732</v>
      </c>
      <c r="D1806" s="1" t="s">
        <v>1874</v>
      </c>
    </row>
    <row r="1807" spans="1:4" s="2" customFormat="1" ht="22.8">
      <c r="A1807" s="1">
        <v>80117</v>
      </c>
      <c r="B1807" s="1" t="s">
        <v>1733</v>
      </c>
      <c r="D1807" s="1" t="s">
        <v>1886</v>
      </c>
    </row>
    <row r="1808" spans="1:4" s="2" customFormat="1">
      <c r="A1808" s="1">
        <v>80117</v>
      </c>
      <c r="B1808" s="1" t="s">
        <v>1734</v>
      </c>
      <c r="D1808" s="1" t="s">
        <v>1883</v>
      </c>
    </row>
    <row r="1809" spans="1:4" s="2" customFormat="1">
      <c r="A1809" s="1">
        <v>80117</v>
      </c>
      <c r="B1809" s="1" t="s">
        <v>1735</v>
      </c>
      <c r="D1809" s="1" t="s">
        <v>1888</v>
      </c>
    </row>
    <row r="1810" spans="1:4" s="2" customFormat="1">
      <c r="A1810" s="1">
        <v>80117</v>
      </c>
      <c r="B1810" s="1" t="s">
        <v>1736</v>
      </c>
      <c r="D1810" s="1" t="s">
        <v>2057</v>
      </c>
    </row>
    <row r="1811" spans="1:4" s="2" customFormat="1">
      <c r="A1811" s="1">
        <v>80117</v>
      </c>
      <c r="B1811" s="1" t="s">
        <v>1737</v>
      </c>
      <c r="D1811" s="1" t="s">
        <v>1889</v>
      </c>
    </row>
    <row r="1812" spans="1:4" s="2" customFormat="1">
      <c r="A1812" s="1">
        <v>80117</v>
      </c>
      <c r="B1812" s="1" t="s">
        <v>1738</v>
      </c>
      <c r="D1812" s="1" t="s">
        <v>1890</v>
      </c>
    </row>
    <row r="1813" spans="1:4" s="2" customFormat="1" ht="22.8">
      <c r="A1813" s="1">
        <v>80117</v>
      </c>
      <c r="B1813" s="1" t="s">
        <v>1739</v>
      </c>
      <c r="D1813" s="1" t="s">
        <v>125</v>
      </c>
    </row>
    <row r="1814" spans="1:4" s="2" customFormat="1" ht="22.8">
      <c r="A1814" s="1">
        <v>80117</v>
      </c>
      <c r="B1814" s="1" t="s">
        <v>1740</v>
      </c>
      <c r="D1814" s="1" t="s">
        <v>2096</v>
      </c>
    </row>
    <row r="1815" spans="1:4" s="2" customFormat="1">
      <c r="A1815" s="1">
        <v>80117</v>
      </c>
      <c r="B1815" s="1" t="s">
        <v>1741</v>
      </c>
      <c r="D1815" s="1" t="s">
        <v>1902</v>
      </c>
    </row>
    <row r="1816" spans="1:4" s="2" customFormat="1">
      <c r="A1816" s="1">
        <v>80117</v>
      </c>
      <c r="B1816" s="1" t="s">
        <v>1742</v>
      </c>
      <c r="D1816" s="1" t="s">
        <v>1882</v>
      </c>
    </row>
    <row r="1817" spans="1:4" s="2" customFormat="1" ht="22.8">
      <c r="A1817" s="1">
        <v>80117</v>
      </c>
      <c r="B1817" s="1" t="s">
        <v>1743</v>
      </c>
      <c r="D1817" s="1" t="s">
        <v>1894</v>
      </c>
    </row>
    <row r="1818" spans="1:4" s="2" customFormat="1">
      <c r="A1818" s="1">
        <v>80117</v>
      </c>
      <c r="B1818" s="1" t="s">
        <v>1744</v>
      </c>
      <c r="D1818" s="1" t="s">
        <v>1893</v>
      </c>
    </row>
    <row r="1819" spans="1:4" s="2" customFormat="1">
      <c r="A1819" s="1">
        <v>80117</v>
      </c>
      <c r="B1819" s="1" t="s">
        <v>1745</v>
      </c>
      <c r="D1819" s="1" t="s">
        <v>1895</v>
      </c>
    </row>
    <row r="1820" spans="1:4" s="2" customFormat="1">
      <c r="A1820" s="1">
        <v>80117</v>
      </c>
      <c r="B1820" s="1" t="s">
        <v>1746</v>
      </c>
      <c r="D1820" s="1" t="s">
        <v>1891</v>
      </c>
    </row>
    <row r="1821" spans="1:4" s="2" customFormat="1">
      <c r="A1821" s="1">
        <v>80117</v>
      </c>
      <c r="B1821" s="1" t="s">
        <v>1747</v>
      </c>
      <c r="D1821" s="1" t="s">
        <v>1892</v>
      </c>
    </row>
    <row r="1822" spans="1:4" s="2" customFormat="1">
      <c r="A1822" s="1">
        <v>80117</v>
      </c>
      <c r="B1822" s="1" t="s">
        <v>1748</v>
      </c>
      <c r="D1822" s="1" t="s">
        <v>1884</v>
      </c>
    </row>
    <row r="1823" spans="1:4" s="2" customFormat="1">
      <c r="A1823" s="1">
        <v>80117</v>
      </c>
      <c r="B1823" s="1" t="s">
        <v>1749</v>
      </c>
      <c r="D1823" s="1" t="s">
        <v>1896</v>
      </c>
    </row>
    <row r="1824" spans="1:4" s="2" customFormat="1" ht="22.8">
      <c r="A1824" s="1">
        <v>80117</v>
      </c>
      <c r="B1824" s="1" t="s">
        <v>1750</v>
      </c>
      <c r="D1824" s="1" t="s">
        <v>124</v>
      </c>
    </row>
    <row r="1825" spans="1:4" s="2" customFormat="1">
      <c r="A1825" s="1">
        <v>80117</v>
      </c>
      <c r="B1825" s="1" t="s">
        <v>1751</v>
      </c>
      <c r="D1825" s="1" t="s">
        <v>1901</v>
      </c>
    </row>
    <row r="1826" spans="1:4" s="2" customFormat="1" ht="22.8">
      <c r="A1826" s="1">
        <v>80117</v>
      </c>
      <c r="B1826" s="1" t="s">
        <v>1752</v>
      </c>
      <c r="D1826" s="1" t="s">
        <v>1898</v>
      </c>
    </row>
    <row r="1827" spans="1:4" s="2" customFormat="1">
      <c r="A1827" s="1">
        <v>80117</v>
      </c>
      <c r="B1827" s="1" t="s">
        <v>1753</v>
      </c>
      <c r="D1827" s="1" t="s">
        <v>1885</v>
      </c>
    </row>
    <row r="1828" spans="1:4" s="2" customFormat="1" ht="22.8">
      <c r="A1828" s="1">
        <v>80117</v>
      </c>
      <c r="B1828" s="1" t="s">
        <v>1754</v>
      </c>
      <c r="D1828" s="1" t="s">
        <v>1899</v>
      </c>
    </row>
    <row r="1829" spans="1:4" s="2" customFormat="1">
      <c r="A1829" s="1">
        <v>80117</v>
      </c>
      <c r="B1829" s="1" t="s">
        <v>1755</v>
      </c>
      <c r="D1829" s="1" t="s">
        <v>1900</v>
      </c>
    </row>
    <row r="1830" spans="1:4" s="2" customFormat="1" ht="22.8">
      <c r="A1830" s="1">
        <v>80117</v>
      </c>
      <c r="B1830" s="1" t="s">
        <v>1756</v>
      </c>
      <c r="D1830" s="1" t="s">
        <v>1928</v>
      </c>
    </row>
    <row r="1831" spans="1:4" s="2" customFormat="1" ht="22.8">
      <c r="A1831" s="1">
        <v>80117</v>
      </c>
      <c r="B1831" s="1" t="s">
        <v>1757</v>
      </c>
      <c r="D1831" s="1" t="s">
        <v>1927</v>
      </c>
    </row>
    <row r="1832" spans="1:4" s="2" customFormat="1" ht="22.8">
      <c r="A1832" s="1">
        <v>80117</v>
      </c>
      <c r="B1832" s="1" t="s">
        <v>1758</v>
      </c>
      <c r="D1832" s="1" t="s">
        <v>1926</v>
      </c>
    </row>
    <row r="1833" spans="1:4" s="2" customFormat="1">
      <c r="A1833" s="1">
        <v>80117</v>
      </c>
      <c r="B1833" s="1" t="s">
        <v>1759</v>
      </c>
      <c r="D1833" s="1" t="s">
        <v>1925</v>
      </c>
    </row>
    <row r="1834" spans="1:4" s="2" customFormat="1">
      <c r="A1834" s="1">
        <v>80117</v>
      </c>
      <c r="B1834" s="1" t="s">
        <v>1760</v>
      </c>
      <c r="D1834" s="1" t="s">
        <v>1904</v>
      </c>
    </row>
    <row r="1835" spans="1:4" s="2" customFormat="1">
      <c r="A1835" s="1">
        <v>80117</v>
      </c>
      <c r="B1835" s="1" t="s">
        <v>1761</v>
      </c>
      <c r="D1835" s="1" t="s">
        <v>1905</v>
      </c>
    </row>
    <row r="1836" spans="1:4" s="2" customFormat="1">
      <c r="A1836" s="1">
        <v>80117</v>
      </c>
      <c r="B1836" s="1" t="s">
        <v>1762</v>
      </c>
      <c r="D1836" s="1" t="s">
        <v>1903</v>
      </c>
    </row>
    <row r="1837" spans="1:4" s="2" customFormat="1">
      <c r="A1837" s="1">
        <v>80117</v>
      </c>
      <c r="B1837" s="1" t="s">
        <v>1763</v>
      </c>
      <c r="D1837" s="1" t="s">
        <v>1906</v>
      </c>
    </row>
    <row r="1838" spans="1:4" s="2" customFormat="1">
      <c r="A1838" s="1">
        <v>80117</v>
      </c>
      <c r="B1838" s="1" t="s">
        <v>1764</v>
      </c>
      <c r="D1838" s="1" t="s">
        <v>1850</v>
      </c>
    </row>
    <row r="1839" spans="1:4" s="2" customFormat="1">
      <c r="A1839" s="1">
        <v>80117</v>
      </c>
      <c r="B1839" s="1" t="s">
        <v>1765</v>
      </c>
      <c r="D1839" s="1" t="s">
        <v>1907</v>
      </c>
    </row>
    <row r="1840" spans="1:4" s="2" customFormat="1">
      <c r="A1840" s="1">
        <v>80117</v>
      </c>
      <c r="B1840" s="1" t="s">
        <v>1766</v>
      </c>
      <c r="D1840" s="1" t="s">
        <v>1908</v>
      </c>
    </row>
    <row r="1841" spans="1:4" s="2" customFormat="1">
      <c r="A1841" s="1">
        <v>80117</v>
      </c>
      <c r="B1841" s="1" t="s">
        <v>1767</v>
      </c>
      <c r="D1841" s="1" t="s">
        <v>1911</v>
      </c>
    </row>
    <row r="1842" spans="1:4" s="2" customFormat="1">
      <c r="A1842" s="1">
        <v>80117</v>
      </c>
      <c r="B1842" s="1" t="s">
        <v>1768</v>
      </c>
      <c r="D1842" s="1" t="s">
        <v>2088</v>
      </c>
    </row>
    <row r="1843" spans="1:4" s="2" customFormat="1">
      <c r="A1843" s="1">
        <v>80117</v>
      </c>
      <c r="B1843" s="1" t="s">
        <v>1769</v>
      </c>
      <c r="D1843" s="1" t="s">
        <v>2051</v>
      </c>
    </row>
    <row r="1844" spans="1:4" s="2" customFormat="1">
      <c r="A1844" s="1">
        <v>80117</v>
      </c>
      <c r="B1844" s="1" t="s">
        <v>1770</v>
      </c>
      <c r="D1844" s="1" t="s">
        <v>1912</v>
      </c>
    </row>
    <row r="1845" spans="1:4" s="2" customFormat="1" ht="22.8">
      <c r="A1845" s="1">
        <v>80117</v>
      </c>
      <c r="B1845" s="1" t="s">
        <v>1771</v>
      </c>
      <c r="D1845" s="1" t="s">
        <v>130</v>
      </c>
    </row>
    <row r="1846" spans="1:4" s="2" customFormat="1" ht="22.8">
      <c r="A1846" s="1">
        <v>80117</v>
      </c>
      <c r="B1846" s="1" t="s">
        <v>1772</v>
      </c>
      <c r="D1846" s="1" t="s">
        <v>1914</v>
      </c>
    </row>
    <row r="1847" spans="1:4" s="2" customFormat="1">
      <c r="A1847" s="1">
        <v>80117</v>
      </c>
      <c r="B1847" s="1" t="s">
        <v>1773</v>
      </c>
      <c r="D1847" s="1" t="s">
        <v>1913</v>
      </c>
    </row>
    <row r="1848" spans="1:4" s="2" customFormat="1" ht="22.8">
      <c r="A1848" s="1">
        <v>80117</v>
      </c>
      <c r="B1848" s="1" t="s">
        <v>1774</v>
      </c>
      <c r="D1848" s="1" t="s">
        <v>2097</v>
      </c>
    </row>
    <row r="1849" spans="1:4" s="2" customFormat="1" ht="22.8">
      <c r="A1849" s="1">
        <v>80117</v>
      </c>
      <c r="B1849" s="1" t="s">
        <v>1775</v>
      </c>
      <c r="D1849" s="1" t="s">
        <v>2099</v>
      </c>
    </row>
    <row r="1850" spans="1:4" s="2" customFormat="1" ht="22.8">
      <c r="A1850" s="1">
        <v>80117</v>
      </c>
      <c r="B1850" s="1" t="s">
        <v>1776</v>
      </c>
      <c r="D1850" s="1" t="s">
        <v>2098</v>
      </c>
    </row>
    <row r="1851" spans="1:4" s="2" customFormat="1">
      <c r="A1851" s="1">
        <v>80117</v>
      </c>
      <c r="B1851" s="1" t="s">
        <v>1777</v>
      </c>
      <c r="D1851" s="1" t="s">
        <v>1918</v>
      </c>
    </row>
    <row r="1852" spans="1:4" s="2" customFormat="1" ht="22.8">
      <c r="A1852" s="1">
        <v>80117</v>
      </c>
      <c r="B1852" s="1" t="s">
        <v>1778</v>
      </c>
      <c r="D1852" s="1" t="s">
        <v>1917</v>
      </c>
    </row>
    <row r="1853" spans="1:4" s="2" customFormat="1" ht="22.8">
      <c r="A1853" s="1">
        <v>80117</v>
      </c>
      <c r="B1853" s="1" t="s">
        <v>1779</v>
      </c>
      <c r="D1853" s="1" t="s">
        <v>1916</v>
      </c>
    </row>
    <row r="1854" spans="1:4" s="2" customFormat="1">
      <c r="A1854" s="1">
        <v>80117</v>
      </c>
      <c r="B1854" s="1" t="s">
        <v>1780</v>
      </c>
      <c r="D1854" s="1" t="s">
        <v>1919</v>
      </c>
    </row>
    <row r="1855" spans="1:4" s="2" customFormat="1">
      <c r="A1855" s="1">
        <v>80117</v>
      </c>
      <c r="B1855" s="1" t="s">
        <v>1781</v>
      </c>
      <c r="D1855" s="1" t="s">
        <v>1915</v>
      </c>
    </row>
    <row r="1856" spans="1:4" s="2" customFormat="1" ht="22.8">
      <c r="A1856" s="1">
        <v>80117</v>
      </c>
      <c r="B1856" s="1" t="s">
        <v>1782</v>
      </c>
      <c r="D1856" s="1" t="s">
        <v>128</v>
      </c>
    </row>
    <row r="1857" spans="1:4" s="2" customFormat="1">
      <c r="A1857" s="1">
        <v>80117</v>
      </c>
      <c r="B1857" s="1" t="s">
        <v>1783</v>
      </c>
      <c r="D1857" s="1" t="s">
        <v>1922</v>
      </c>
    </row>
    <row r="1858" spans="1:4" s="2" customFormat="1">
      <c r="A1858" s="1">
        <v>80117</v>
      </c>
      <c r="B1858" s="1" t="s">
        <v>1784</v>
      </c>
      <c r="D1858" s="1" t="s">
        <v>2079</v>
      </c>
    </row>
    <row r="1859" spans="1:4" s="2" customFormat="1">
      <c r="A1859" s="1">
        <v>80117</v>
      </c>
      <c r="B1859" s="1" t="s">
        <v>1785</v>
      </c>
      <c r="D1859" s="1" t="s">
        <v>1924</v>
      </c>
    </row>
    <row r="1860" spans="1:4" s="2" customFormat="1">
      <c r="A1860" s="1">
        <v>80117</v>
      </c>
      <c r="B1860" s="1" t="s">
        <v>1786</v>
      </c>
      <c r="D1860" s="1" t="s">
        <v>1937</v>
      </c>
    </row>
    <row r="1861" spans="1:4" s="2" customFormat="1">
      <c r="A1861" s="1">
        <v>80117</v>
      </c>
      <c r="B1861" s="1" t="s">
        <v>1787</v>
      </c>
      <c r="D1861" s="1" t="s">
        <v>1929</v>
      </c>
    </row>
    <row r="1862" spans="1:4" s="2" customFormat="1">
      <c r="A1862" s="1">
        <v>80117</v>
      </c>
      <c r="B1862" s="1" t="s">
        <v>1788</v>
      </c>
      <c r="D1862" s="1" t="s">
        <v>1930</v>
      </c>
    </row>
    <row r="1863" spans="1:4" s="2" customFormat="1">
      <c r="A1863" s="1">
        <v>80117</v>
      </c>
      <c r="B1863" s="1" t="s">
        <v>1789</v>
      </c>
      <c r="D1863" s="1" t="s">
        <v>1938</v>
      </c>
    </row>
    <row r="1864" spans="1:4" s="2" customFormat="1">
      <c r="A1864" s="1">
        <v>80117</v>
      </c>
      <c r="B1864" s="1" t="s">
        <v>1790</v>
      </c>
      <c r="D1864" s="1" t="s">
        <v>1934</v>
      </c>
    </row>
    <row r="1865" spans="1:4" s="2" customFormat="1" ht="22.8">
      <c r="A1865" s="1">
        <v>80117</v>
      </c>
      <c r="B1865" s="1" t="s">
        <v>1791</v>
      </c>
      <c r="D1865" s="1" t="s">
        <v>1923</v>
      </c>
    </row>
    <row r="1866" spans="1:4" s="2" customFormat="1">
      <c r="A1866" s="1">
        <v>80117</v>
      </c>
      <c r="B1866" s="1" t="s">
        <v>1792</v>
      </c>
      <c r="D1866" s="1" t="s">
        <v>1939</v>
      </c>
    </row>
    <row r="1867" spans="1:4" s="2" customFormat="1" ht="22.8">
      <c r="A1867" s="1">
        <v>80117</v>
      </c>
      <c r="B1867" s="1" t="s">
        <v>1793</v>
      </c>
      <c r="D1867" s="1" t="s">
        <v>129</v>
      </c>
    </row>
    <row r="1868" spans="1:4" s="2" customFormat="1" ht="22.8">
      <c r="A1868" s="1">
        <v>80117</v>
      </c>
      <c r="B1868" s="1" t="s">
        <v>1794</v>
      </c>
      <c r="D1868" s="1" t="s">
        <v>1910</v>
      </c>
    </row>
    <row r="1869" spans="1:4" s="2" customFormat="1">
      <c r="A1869" s="1">
        <v>80117</v>
      </c>
      <c r="B1869" s="1" t="s">
        <v>1795</v>
      </c>
      <c r="D1869" s="1" t="s">
        <v>1931</v>
      </c>
    </row>
    <row r="1870" spans="1:4" s="2" customFormat="1">
      <c r="A1870" s="1">
        <v>80117</v>
      </c>
      <c r="B1870" s="1" t="s">
        <v>1796</v>
      </c>
      <c r="D1870" s="1" t="s">
        <v>1933</v>
      </c>
    </row>
    <row r="1871" spans="1:4" s="2" customFormat="1">
      <c r="A1871" s="1">
        <v>80117</v>
      </c>
      <c r="B1871" s="1" t="s">
        <v>1797</v>
      </c>
      <c r="D1871" s="1" t="s">
        <v>1932</v>
      </c>
    </row>
    <row r="1872" spans="1:4" s="2" customFormat="1">
      <c r="A1872" s="1">
        <v>80117</v>
      </c>
      <c r="B1872" s="1" t="s">
        <v>1798</v>
      </c>
      <c r="D1872" s="1" t="s">
        <v>1936</v>
      </c>
    </row>
    <row r="1873" spans="1:4" s="2" customFormat="1">
      <c r="A1873" s="1">
        <v>80117</v>
      </c>
      <c r="B1873" s="1" t="s">
        <v>1799</v>
      </c>
      <c r="D1873" s="1" t="s">
        <v>1920</v>
      </c>
    </row>
    <row r="1874" spans="1:4" s="2" customFormat="1">
      <c r="A1874" s="1">
        <v>80117</v>
      </c>
      <c r="B1874" s="1" t="s">
        <v>1800</v>
      </c>
      <c r="D1874" s="1" t="s">
        <v>1935</v>
      </c>
    </row>
    <row r="1875" spans="1:4" s="2" customFormat="1">
      <c r="A1875" s="1">
        <v>80117</v>
      </c>
      <c r="B1875" s="1" t="s">
        <v>1801</v>
      </c>
      <c r="D1875" s="1" t="s">
        <v>1940</v>
      </c>
    </row>
    <row r="1876" spans="1:4" s="2" customFormat="1">
      <c r="A1876" s="1">
        <v>80117</v>
      </c>
      <c r="B1876" s="1" t="s">
        <v>1802</v>
      </c>
      <c r="D1876" s="1" t="s">
        <v>1943</v>
      </c>
    </row>
    <row r="1877" spans="1:4" s="2" customFormat="1">
      <c r="A1877" s="1">
        <v>80117</v>
      </c>
      <c r="B1877" s="1" t="s">
        <v>1803</v>
      </c>
      <c r="D1877" s="1" t="s">
        <v>1942</v>
      </c>
    </row>
    <row r="1878" spans="1:4" s="2" customFormat="1" ht="22.8">
      <c r="A1878" s="1">
        <v>80117</v>
      </c>
      <c r="B1878" s="1" t="s">
        <v>1804</v>
      </c>
      <c r="D1878" s="1" t="s">
        <v>2684</v>
      </c>
    </row>
    <row r="1879" spans="1:4" s="2" customFormat="1">
      <c r="A1879" s="1">
        <v>80117</v>
      </c>
      <c r="B1879" s="1" t="s">
        <v>1805</v>
      </c>
      <c r="D1879" s="1" t="s">
        <v>1897</v>
      </c>
    </row>
    <row r="1880" spans="1:4" s="2" customFormat="1">
      <c r="A1880" s="1">
        <v>80117</v>
      </c>
      <c r="B1880" s="1" t="s">
        <v>1806</v>
      </c>
      <c r="D1880" s="1" t="s">
        <v>1941</v>
      </c>
    </row>
    <row r="1881" spans="1:4" s="2" customFormat="1">
      <c r="A1881" s="1">
        <v>80117</v>
      </c>
      <c r="B1881" s="1" t="s">
        <v>1807</v>
      </c>
      <c r="D1881" s="1" t="s">
        <v>1944</v>
      </c>
    </row>
    <row r="1882" spans="1:4" s="2" customFormat="1">
      <c r="A1882" s="1">
        <v>80117</v>
      </c>
      <c r="B1882" s="1" t="s">
        <v>1808</v>
      </c>
      <c r="D1882" s="1" t="s">
        <v>1947</v>
      </c>
    </row>
    <row r="1883" spans="1:4" s="2" customFormat="1">
      <c r="A1883" s="1">
        <v>80117</v>
      </c>
      <c r="B1883" s="1" t="s">
        <v>1809</v>
      </c>
      <c r="D1883" s="1" t="s">
        <v>1951</v>
      </c>
    </row>
    <row r="1884" spans="1:4" s="2" customFormat="1" ht="22.8">
      <c r="A1884" s="1">
        <v>80117</v>
      </c>
      <c r="B1884" s="1" t="s">
        <v>1810</v>
      </c>
      <c r="D1884" s="1" t="s">
        <v>622</v>
      </c>
    </row>
    <row r="1885" spans="1:4" s="2" customFormat="1">
      <c r="A1885" s="1">
        <v>80117</v>
      </c>
      <c r="B1885" s="1" t="s">
        <v>1811</v>
      </c>
      <c r="D1885" s="1" t="s">
        <v>1946</v>
      </c>
    </row>
    <row r="1886" spans="1:4" s="2" customFormat="1" ht="22.8">
      <c r="A1886" s="1">
        <v>80117</v>
      </c>
      <c r="B1886" s="1" t="s">
        <v>1812</v>
      </c>
      <c r="D1886" s="1" t="s">
        <v>621</v>
      </c>
    </row>
    <row r="1887" spans="1:4" s="2" customFormat="1">
      <c r="A1887" s="1">
        <v>80117</v>
      </c>
      <c r="B1887" s="1" t="s">
        <v>1813</v>
      </c>
      <c r="D1887" s="1" t="s">
        <v>1950</v>
      </c>
    </row>
    <row r="1888" spans="1:4" s="2" customFormat="1" ht="22.8">
      <c r="A1888" s="1">
        <v>80117</v>
      </c>
      <c r="B1888" s="1" t="s">
        <v>1814</v>
      </c>
      <c r="D1888" s="1" t="s">
        <v>48</v>
      </c>
    </row>
    <row r="1889" spans="1:4" s="2" customFormat="1">
      <c r="A1889" s="1">
        <v>80117</v>
      </c>
      <c r="B1889" s="1" t="s">
        <v>1815</v>
      </c>
      <c r="D1889" s="1" t="s">
        <v>1948</v>
      </c>
    </row>
    <row r="1890" spans="1:4" s="2" customFormat="1">
      <c r="A1890" s="1">
        <v>80117</v>
      </c>
      <c r="B1890" s="1" t="s">
        <v>1816</v>
      </c>
      <c r="D1890" s="1" t="s">
        <v>1949</v>
      </c>
    </row>
    <row r="1891" spans="1:4" s="2" customFormat="1">
      <c r="A1891" s="1">
        <v>80117</v>
      </c>
      <c r="B1891" s="1" t="s">
        <v>1817</v>
      </c>
      <c r="D1891" s="1" t="s">
        <v>1945</v>
      </c>
    </row>
    <row r="1892" spans="1:4" s="2" customFormat="1">
      <c r="A1892" s="1">
        <v>80117</v>
      </c>
      <c r="B1892" s="1" t="s">
        <v>1818</v>
      </c>
      <c r="D1892" s="1" t="s">
        <v>54</v>
      </c>
    </row>
    <row r="1893" spans="1:4" s="2" customFormat="1">
      <c r="A1893" s="1">
        <v>80117</v>
      </c>
      <c r="B1893" s="1" t="s">
        <v>1819</v>
      </c>
      <c r="D1893" s="1" t="s">
        <v>1952</v>
      </c>
    </row>
    <row r="1894" spans="1:4" s="2" customFormat="1">
      <c r="A1894" s="1">
        <v>80117</v>
      </c>
      <c r="B1894" s="1" t="s">
        <v>1820</v>
      </c>
      <c r="D1894" s="1" t="s">
        <v>1953</v>
      </c>
    </row>
    <row r="1895" spans="1:4" s="2" customFormat="1">
      <c r="A1895" s="1">
        <v>80117</v>
      </c>
      <c r="B1895" s="1" t="s">
        <v>1821</v>
      </c>
      <c r="D1895" s="1" t="s">
        <v>1954</v>
      </c>
    </row>
    <row r="1896" spans="1:4" s="2" customFormat="1" ht="22.8">
      <c r="A1896" s="1">
        <v>80117</v>
      </c>
      <c r="B1896" s="1" t="s">
        <v>1822</v>
      </c>
      <c r="D1896" s="1" t="s">
        <v>1956</v>
      </c>
    </row>
    <row r="1897" spans="1:4" s="2" customFormat="1">
      <c r="A1897" s="1">
        <v>80117</v>
      </c>
      <c r="B1897" s="1" t="s">
        <v>1823</v>
      </c>
      <c r="D1897" s="1" t="s">
        <v>1957</v>
      </c>
    </row>
    <row r="1898" spans="1:4" s="2" customFormat="1">
      <c r="A1898" s="1">
        <v>80117</v>
      </c>
      <c r="B1898" s="1" t="s">
        <v>1824</v>
      </c>
      <c r="D1898" s="1" t="s">
        <v>1955</v>
      </c>
    </row>
    <row r="1899" spans="1:4" s="2" customFormat="1">
      <c r="A1899" s="1">
        <v>80117</v>
      </c>
      <c r="B1899" s="1" t="s">
        <v>1825</v>
      </c>
      <c r="D1899" s="1" t="s">
        <v>1958</v>
      </c>
    </row>
    <row r="1900" spans="1:4" s="2" customFormat="1">
      <c r="A1900" s="1">
        <v>80117</v>
      </c>
      <c r="B1900" s="1" t="s">
        <v>1826</v>
      </c>
      <c r="D1900" s="1" t="s">
        <v>1959</v>
      </c>
    </row>
    <row r="1901" spans="1:4" s="2" customFormat="1" ht="22.8">
      <c r="A1901" s="1">
        <v>80117</v>
      </c>
      <c r="B1901" s="1" t="s">
        <v>1827</v>
      </c>
      <c r="D1901" s="1" t="s">
        <v>1965</v>
      </c>
    </row>
    <row r="1902" spans="1:4" s="2" customFormat="1">
      <c r="A1902" s="1">
        <v>80117</v>
      </c>
      <c r="B1902" s="1" t="s">
        <v>1828</v>
      </c>
      <c r="D1902" s="1" t="s">
        <v>1881</v>
      </c>
    </row>
    <row r="1903" spans="1:4" s="2" customFormat="1" ht="22.8">
      <c r="A1903" s="1">
        <v>80117</v>
      </c>
      <c r="B1903" s="1" t="s">
        <v>1829</v>
      </c>
      <c r="D1903" s="1" t="s">
        <v>170</v>
      </c>
    </row>
    <row r="1904" spans="1:4" s="2" customFormat="1">
      <c r="A1904" s="1">
        <v>80117</v>
      </c>
      <c r="B1904" s="1" t="s">
        <v>1830</v>
      </c>
      <c r="D1904" s="1" t="s">
        <v>1960</v>
      </c>
    </row>
    <row r="1905" spans="1:4" s="2" customFormat="1" ht="22.8">
      <c r="A1905" s="1">
        <v>80117</v>
      </c>
      <c r="B1905" s="1" t="s">
        <v>1831</v>
      </c>
      <c r="D1905" s="1" t="s">
        <v>673</v>
      </c>
    </row>
    <row r="1906" spans="1:4" s="2" customFormat="1" ht="22.8">
      <c r="A1906" s="1">
        <v>80117</v>
      </c>
      <c r="B1906" s="1" t="s">
        <v>1832</v>
      </c>
      <c r="D1906" s="1" t="s">
        <v>2031</v>
      </c>
    </row>
    <row r="1907" spans="1:4" s="2" customFormat="1" ht="22.8">
      <c r="A1907" s="1">
        <v>80117</v>
      </c>
      <c r="B1907" s="1" t="s">
        <v>1833</v>
      </c>
      <c r="D1907" s="1" t="s">
        <v>1962</v>
      </c>
    </row>
    <row r="1908" spans="1:4" s="2" customFormat="1" ht="22.8">
      <c r="A1908" s="1">
        <v>80117</v>
      </c>
      <c r="B1908" s="1" t="s">
        <v>1834</v>
      </c>
      <c r="D1908" s="1" t="s">
        <v>1963</v>
      </c>
    </row>
    <row r="1909" spans="1:4" s="2" customFormat="1">
      <c r="A1909" s="1">
        <v>80117</v>
      </c>
      <c r="B1909" s="1" t="s">
        <v>1835</v>
      </c>
      <c r="D1909" s="1" t="s">
        <v>1964</v>
      </c>
    </row>
    <row r="1910" spans="1:4" s="2" customFormat="1" ht="22.8">
      <c r="A1910" s="1">
        <v>80117</v>
      </c>
      <c r="B1910" s="1" t="s">
        <v>1836</v>
      </c>
      <c r="D1910" s="1" t="s">
        <v>1966</v>
      </c>
    </row>
    <row r="1911" spans="1:4" s="2" customFormat="1">
      <c r="A1911" s="1">
        <v>80117</v>
      </c>
      <c r="B1911" s="1" t="s">
        <v>1837</v>
      </c>
      <c r="D1911" s="1" t="s">
        <v>1968</v>
      </c>
    </row>
    <row r="1912" spans="1:4" s="2" customFormat="1">
      <c r="A1912" s="1">
        <v>80117</v>
      </c>
      <c r="B1912" s="1" t="s">
        <v>1838</v>
      </c>
      <c r="D1912" s="1" t="s">
        <v>1970</v>
      </c>
    </row>
    <row r="1913" spans="1:4" s="2" customFormat="1" ht="22.8">
      <c r="A1913" s="1">
        <v>80117</v>
      </c>
      <c r="B1913" s="1" t="s">
        <v>1839</v>
      </c>
      <c r="D1913" s="1" t="s">
        <v>1971</v>
      </c>
    </row>
    <row r="1914" spans="1:4" s="2" customFormat="1">
      <c r="A1914" s="1">
        <v>80117</v>
      </c>
      <c r="B1914" s="1" t="s">
        <v>1840</v>
      </c>
      <c r="D1914" s="1" t="s">
        <v>2032</v>
      </c>
    </row>
    <row r="1915" spans="1:4" s="2" customFormat="1">
      <c r="A1915" s="1">
        <v>80117</v>
      </c>
      <c r="B1915" s="1" t="s">
        <v>1841</v>
      </c>
      <c r="D1915" s="1" t="s">
        <v>1972</v>
      </c>
    </row>
    <row r="1916" spans="1:4" s="2" customFormat="1">
      <c r="A1916" s="1">
        <v>80117</v>
      </c>
      <c r="B1916" s="1" t="s">
        <v>1842</v>
      </c>
      <c r="D1916" s="1" t="s">
        <v>2052</v>
      </c>
    </row>
    <row r="1917" spans="1:4" s="2" customFormat="1">
      <c r="A1917" s="1">
        <v>80117</v>
      </c>
      <c r="B1917" s="1" t="s">
        <v>1843</v>
      </c>
      <c r="D1917" s="1" t="s">
        <v>1969</v>
      </c>
    </row>
    <row r="1918" spans="1:4" s="2" customFormat="1">
      <c r="A1918" s="1">
        <v>80117</v>
      </c>
      <c r="B1918" s="1" t="s">
        <v>1844</v>
      </c>
      <c r="D1918" s="1" t="s">
        <v>1973</v>
      </c>
    </row>
    <row r="1919" spans="1:4" s="2" customFormat="1">
      <c r="A1919" s="1">
        <v>80117</v>
      </c>
      <c r="B1919" s="1" t="s">
        <v>1845</v>
      </c>
      <c r="D1919" s="1" t="s">
        <v>1974</v>
      </c>
    </row>
    <row r="1920" spans="1:4" s="2" customFormat="1">
      <c r="A1920" s="1">
        <v>80117</v>
      </c>
      <c r="B1920" s="1" t="s">
        <v>1846</v>
      </c>
      <c r="D1920" s="1" t="s">
        <v>1967</v>
      </c>
    </row>
    <row r="1921" spans="1:4" s="2" customFormat="1">
      <c r="A1921" s="1">
        <v>80119</v>
      </c>
      <c r="B1921" s="1" t="s">
        <v>2</v>
      </c>
      <c r="D1921" s="1" t="s">
        <v>1975</v>
      </c>
    </row>
    <row r="1922" spans="1:4" s="2" customFormat="1">
      <c r="A1922" s="1">
        <v>80119</v>
      </c>
      <c r="B1922" s="1" t="s">
        <v>1847</v>
      </c>
      <c r="D1922" s="1" t="s">
        <v>1996</v>
      </c>
    </row>
    <row r="1923" spans="1:4" s="2" customFormat="1">
      <c r="A1923" s="1">
        <v>80119</v>
      </c>
      <c r="B1923" s="1" t="s">
        <v>1848</v>
      </c>
      <c r="D1923" s="1" t="s">
        <v>1992</v>
      </c>
    </row>
    <row r="1924" spans="1:4" s="2" customFormat="1">
      <c r="A1924" s="1">
        <v>80119</v>
      </c>
      <c r="B1924" s="1" t="s">
        <v>1849</v>
      </c>
      <c r="D1924" s="1" t="s">
        <v>1991</v>
      </c>
    </row>
    <row r="1925" spans="1:4" s="2" customFormat="1">
      <c r="A1925" s="1">
        <v>80119</v>
      </c>
      <c r="B1925" s="1" t="s">
        <v>1850</v>
      </c>
      <c r="D1925" s="1" t="s">
        <v>169</v>
      </c>
    </row>
    <row r="1926" spans="1:4" s="2" customFormat="1">
      <c r="A1926" s="1">
        <v>80119</v>
      </c>
      <c r="B1926" s="1" t="s">
        <v>1851</v>
      </c>
      <c r="D1926" s="1" t="s">
        <v>1977</v>
      </c>
    </row>
    <row r="1927" spans="1:4" s="2" customFormat="1">
      <c r="A1927" s="1">
        <v>80119</v>
      </c>
      <c r="B1927" s="1" t="s">
        <v>1852</v>
      </c>
      <c r="D1927" s="1" t="s">
        <v>1983</v>
      </c>
    </row>
    <row r="1928" spans="1:4" s="2" customFormat="1">
      <c r="A1928" s="1">
        <v>80119</v>
      </c>
      <c r="B1928" s="1" t="s">
        <v>1853</v>
      </c>
      <c r="D1928" s="1" t="s">
        <v>2100</v>
      </c>
    </row>
    <row r="1929" spans="1:4" s="2" customFormat="1">
      <c r="A1929" s="1">
        <v>80119</v>
      </c>
      <c r="B1929" s="1" t="s">
        <v>1854</v>
      </c>
      <c r="D1929" s="1" t="s">
        <v>1990</v>
      </c>
    </row>
    <row r="1930" spans="1:4" s="2" customFormat="1">
      <c r="A1930" s="1">
        <v>80119</v>
      </c>
      <c r="B1930" s="1" t="s">
        <v>1855</v>
      </c>
      <c r="D1930" s="1" t="s">
        <v>1986</v>
      </c>
    </row>
    <row r="1931" spans="1:4" s="2" customFormat="1" ht="22.8">
      <c r="A1931" s="1">
        <v>80119</v>
      </c>
      <c r="B1931" s="1" t="s">
        <v>1856</v>
      </c>
      <c r="D1931" s="1" t="s">
        <v>1976</v>
      </c>
    </row>
    <row r="1932" spans="1:4" s="2" customFormat="1">
      <c r="A1932" s="1">
        <v>80119</v>
      </c>
      <c r="B1932" s="1" t="s">
        <v>1857</v>
      </c>
      <c r="D1932" s="1" t="s">
        <v>1984</v>
      </c>
    </row>
    <row r="1933" spans="1:4" s="2" customFormat="1">
      <c r="A1933" s="1">
        <v>80119</v>
      </c>
      <c r="B1933" s="1" t="s">
        <v>1858</v>
      </c>
      <c r="D1933" s="1" t="s">
        <v>1985</v>
      </c>
    </row>
    <row r="1934" spans="1:4" s="2" customFormat="1">
      <c r="A1934" s="1">
        <v>80119</v>
      </c>
      <c r="B1934" s="1" t="s">
        <v>1859</v>
      </c>
      <c r="D1934" s="1" t="s">
        <v>1998</v>
      </c>
    </row>
    <row r="1935" spans="1:4" s="2" customFormat="1">
      <c r="A1935" s="1">
        <v>80119</v>
      </c>
      <c r="B1935" s="1" t="s">
        <v>1860</v>
      </c>
      <c r="D1935" s="1" t="s">
        <v>1994</v>
      </c>
    </row>
    <row r="1936" spans="1:4" s="2" customFormat="1">
      <c r="A1936" s="1">
        <v>80119</v>
      </c>
      <c r="B1936" s="1" t="s">
        <v>1861</v>
      </c>
      <c r="D1936" s="1" t="s">
        <v>1993</v>
      </c>
    </row>
    <row r="1937" spans="1:4" s="2" customFormat="1" ht="22.8">
      <c r="A1937" s="1">
        <v>80119</v>
      </c>
      <c r="B1937" s="1" t="s">
        <v>1862</v>
      </c>
      <c r="D1937" s="1" t="s">
        <v>2011</v>
      </c>
    </row>
    <row r="1938" spans="1:4" s="2" customFormat="1">
      <c r="A1938" s="1">
        <v>80119</v>
      </c>
      <c r="B1938" s="1" t="s">
        <v>1863</v>
      </c>
      <c r="D1938" s="1" t="s">
        <v>1997</v>
      </c>
    </row>
    <row r="1939" spans="1:4" s="2" customFormat="1">
      <c r="A1939" s="1">
        <v>80119</v>
      </c>
      <c r="B1939" s="1" t="s">
        <v>1864</v>
      </c>
      <c r="D1939" s="1" t="s">
        <v>1988</v>
      </c>
    </row>
    <row r="1940" spans="1:4" s="2" customFormat="1">
      <c r="A1940" s="1">
        <v>80119</v>
      </c>
      <c r="B1940" s="1" t="s">
        <v>1865</v>
      </c>
      <c r="D1940" s="1" t="s">
        <v>1995</v>
      </c>
    </row>
    <row r="1941" spans="1:4" s="2" customFormat="1">
      <c r="A1941" s="1">
        <v>80119</v>
      </c>
      <c r="B1941" s="1" t="s">
        <v>1866</v>
      </c>
      <c r="D1941" s="1" t="s">
        <v>1987</v>
      </c>
    </row>
    <row r="1942" spans="1:4" s="2" customFormat="1">
      <c r="A1942" s="1">
        <v>80119</v>
      </c>
      <c r="B1942" s="1" t="s">
        <v>1867</v>
      </c>
      <c r="D1942" s="1" t="s">
        <v>1989</v>
      </c>
    </row>
    <row r="1943" spans="1:4" s="2" customFormat="1">
      <c r="A1943" s="1">
        <v>80119</v>
      </c>
      <c r="B1943" s="1" t="s">
        <v>1868</v>
      </c>
      <c r="D1943" s="1" t="s">
        <v>1978</v>
      </c>
    </row>
    <row r="1944" spans="1:4" s="2" customFormat="1" ht="22.8">
      <c r="A1944" s="1">
        <v>80119</v>
      </c>
      <c r="B1944" s="1" t="s">
        <v>1869</v>
      </c>
      <c r="D1944" s="1" t="s">
        <v>1980</v>
      </c>
    </row>
    <row r="1945" spans="1:4" s="2" customFormat="1">
      <c r="A1945" s="1">
        <v>80119</v>
      </c>
      <c r="B1945" s="1" t="s">
        <v>1870</v>
      </c>
      <c r="D1945" s="1" t="s">
        <v>1981</v>
      </c>
    </row>
    <row r="1946" spans="1:4" s="2" customFormat="1">
      <c r="A1946" s="1">
        <v>80119</v>
      </c>
      <c r="B1946" s="1" t="s">
        <v>1871</v>
      </c>
      <c r="D1946" s="1" t="s">
        <v>168</v>
      </c>
    </row>
    <row r="1947" spans="1:4" s="2" customFormat="1">
      <c r="A1947" s="1">
        <v>80119</v>
      </c>
      <c r="B1947" s="1" t="s">
        <v>1872</v>
      </c>
      <c r="D1947" s="1" t="s">
        <v>1982</v>
      </c>
    </row>
    <row r="1948" spans="1:4" s="2" customFormat="1" ht="22.8">
      <c r="A1948" s="1">
        <v>80119</v>
      </c>
      <c r="B1948" s="1" t="s">
        <v>1873</v>
      </c>
      <c r="D1948" s="1" t="s">
        <v>1979</v>
      </c>
    </row>
    <row r="1949" spans="1:4" s="2" customFormat="1">
      <c r="A1949" s="1">
        <v>80119</v>
      </c>
      <c r="B1949" s="1" t="s">
        <v>1874</v>
      </c>
      <c r="D1949" s="1" t="s">
        <v>1999</v>
      </c>
    </row>
    <row r="1950" spans="1:4" s="2" customFormat="1">
      <c r="A1950" s="1">
        <v>80119</v>
      </c>
      <c r="B1950" s="1" t="s">
        <v>1875</v>
      </c>
      <c r="D1950" s="1" t="s">
        <v>2004</v>
      </c>
    </row>
    <row r="1951" spans="1:4" s="2" customFormat="1">
      <c r="A1951" s="1">
        <v>80119</v>
      </c>
      <c r="B1951" s="1" t="s">
        <v>1876</v>
      </c>
      <c r="D1951" s="1" t="s">
        <v>2007</v>
      </c>
    </row>
    <row r="1952" spans="1:4" s="2" customFormat="1">
      <c r="A1952" s="1">
        <v>80119</v>
      </c>
      <c r="B1952" s="1" t="s">
        <v>1877</v>
      </c>
      <c r="D1952" s="1" t="s">
        <v>2010</v>
      </c>
    </row>
    <row r="1953" spans="1:4" s="2" customFormat="1">
      <c r="A1953" s="1">
        <v>80119</v>
      </c>
      <c r="B1953" s="1" t="s">
        <v>1878</v>
      </c>
      <c r="D1953" s="1" t="s">
        <v>2008</v>
      </c>
    </row>
    <row r="1954" spans="1:4" s="2" customFormat="1">
      <c r="A1954" s="1">
        <v>80119</v>
      </c>
      <c r="B1954" s="1" t="s">
        <v>1879</v>
      </c>
      <c r="D1954" s="1" t="s">
        <v>2006</v>
      </c>
    </row>
    <row r="1955" spans="1:4" s="2" customFormat="1">
      <c r="A1955" s="1">
        <v>80119</v>
      </c>
      <c r="B1955" s="1" t="s">
        <v>1880</v>
      </c>
      <c r="D1955" s="1" t="s">
        <v>2009</v>
      </c>
    </row>
    <row r="1956" spans="1:4" s="2" customFormat="1">
      <c r="A1956" s="1">
        <v>80119</v>
      </c>
      <c r="B1956" s="1" t="s">
        <v>1881</v>
      </c>
      <c r="D1956" s="1" t="s">
        <v>2002</v>
      </c>
    </row>
    <row r="1957" spans="1:4" s="2" customFormat="1">
      <c r="A1957" s="1">
        <v>80119</v>
      </c>
      <c r="B1957" s="1" t="s">
        <v>1882</v>
      </c>
      <c r="D1957" s="1" t="s">
        <v>2012</v>
      </c>
    </row>
    <row r="1958" spans="1:4" s="2" customFormat="1">
      <c r="A1958" s="1">
        <v>80119</v>
      </c>
      <c r="B1958" s="1" t="s">
        <v>1883</v>
      </c>
      <c r="D1958" s="1" t="s">
        <v>2001</v>
      </c>
    </row>
    <row r="1959" spans="1:4" s="2" customFormat="1">
      <c r="A1959" s="1">
        <v>80119</v>
      </c>
      <c r="B1959" s="1" t="s">
        <v>1884</v>
      </c>
      <c r="D1959" s="1" t="s">
        <v>2000</v>
      </c>
    </row>
    <row r="1960" spans="1:4" s="2" customFormat="1">
      <c r="A1960" s="1">
        <v>80119</v>
      </c>
      <c r="B1960" s="1" t="s">
        <v>1885</v>
      </c>
      <c r="D1960" s="1" t="s">
        <v>2005</v>
      </c>
    </row>
    <row r="1961" spans="1:4" s="2" customFormat="1" ht="22.8">
      <c r="A1961" s="1">
        <v>80119</v>
      </c>
      <c r="B1961" s="1" t="s">
        <v>1886</v>
      </c>
      <c r="D1961" s="1" t="s">
        <v>2014</v>
      </c>
    </row>
    <row r="1962" spans="1:4" s="2" customFormat="1">
      <c r="A1962" s="1">
        <v>80119</v>
      </c>
      <c r="B1962" s="1" t="s">
        <v>1887</v>
      </c>
      <c r="D1962" s="1" t="s">
        <v>2015</v>
      </c>
    </row>
    <row r="1963" spans="1:4" s="2" customFormat="1">
      <c r="A1963" s="1">
        <v>80119</v>
      </c>
      <c r="B1963" s="1" t="s">
        <v>1888</v>
      </c>
      <c r="D1963" s="1" t="s">
        <v>2017</v>
      </c>
    </row>
    <row r="1964" spans="1:4" s="2" customFormat="1">
      <c r="A1964" s="1">
        <v>80119</v>
      </c>
      <c r="B1964" s="1" t="s">
        <v>1889</v>
      </c>
      <c r="D1964" s="1" t="s">
        <v>2020</v>
      </c>
    </row>
    <row r="1965" spans="1:4" s="2" customFormat="1">
      <c r="A1965" s="1">
        <v>80119</v>
      </c>
      <c r="B1965" s="1" t="s">
        <v>1890</v>
      </c>
      <c r="D1965" s="1" t="s">
        <v>2021</v>
      </c>
    </row>
    <row r="1966" spans="1:4" s="2" customFormat="1">
      <c r="A1966" s="1">
        <v>80119</v>
      </c>
      <c r="B1966" s="1" t="s">
        <v>1891</v>
      </c>
      <c r="D1966" s="1" t="s">
        <v>2016</v>
      </c>
    </row>
    <row r="1967" spans="1:4" s="2" customFormat="1">
      <c r="A1967" s="1">
        <v>80119</v>
      </c>
      <c r="B1967" s="1" t="s">
        <v>1892</v>
      </c>
      <c r="D1967" s="1" t="s">
        <v>2018</v>
      </c>
    </row>
    <row r="1968" spans="1:4" s="2" customFormat="1">
      <c r="A1968" s="1">
        <v>80119</v>
      </c>
      <c r="B1968" s="1" t="s">
        <v>1893</v>
      </c>
      <c r="D1968" s="1" t="s">
        <v>2022</v>
      </c>
    </row>
    <row r="1969" spans="1:4" s="2" customFormat="1" ht="22.8">
      <c r="A1969" s="1">
        <v>80119</v>
      </c>
      <c r="B1969" s="1" t="s">
        <v>1894</v>
      </c>
      <c r="D1969" s="1" t="s">
        <v>2024</v>
      </c>
    </row>
    <row r="1970" spans="1:4" s="2" customFormat="1" ht="22.8">
      <c r="A1970" s="1">
        <v>80119</v>
      </c>
      <c r="B1970" s="1" t="s">
        <v>1895</v>
      </c>
      <c r="D1970" s="1" t="s">
        <v>1961</v>
      </c>
    </row>
    <row r="1971" spans="1:4" s="2" customFormat="1">
      <c r="A1971" s="1">
        <v>80119</v>
      </c>
      <c r="B1971" s="1" t="s">
        <v>1896</v>
      </c>
      <c r="D1971" s="1" t="s">
        <v>2023</v>
      </c>
    </row>
    <row r="1972" spans="1:4" s="2" customFormat="1">
      <c r="A1972" s="1">
        <v>80119</v>
      </c>
      <c r="B1972" s="1" t="s">
        <v>1897</v>
      </c>
      <c r="D1972" s="1" t="s">
        <v>2019</v>
      </c>
    </row>
    <row r="1973" spans="1:4" s="2" customFormat="1" ht="22.8">
      <c r="A1973" s="1">
        <v>80119</v>
      </c>
      <c r="B1973" s="1" t="s">
        <v>1898</v>
      </c>
      <c r="D1973" s="1" t="s">
        <v>2013</v>
      </c>
    </row>
    <row r="1974" spans="1:4" s="2" customFormat="1">
      <c r="A1974" s="1">
        <v>80119</v>
      </c>
      <c r="B1974" s="1" t="s">
        <v>1899</v>
      </c>
      <c r="D1974" s="1" t="s">
        <v>1921</v>
      </c>
    </row>
    <row r="1975" spans="1:4" s="2" customFormat="1">
      <c r="A1975" s="1">
        <v>80119</v>
      </c>
      <c r="B1975" s="1" t="s">
        <v>1900</v>
      </c>
      <c r="D1975" s="1" t="s">
        <v>2025</v>
      </c>
    </row>
    <row r="1976" spans="1:4" s="2" customFormat="1">
      <c r="A1976" s="1">
        <v>80119</v>
      </c>
      <c r="B1976" s="1" t="s">
        <v>1901</v>
      </c>
      <c r="D1976" s="1" t="s">
        <v>2029</v>
      </c>
    </row>
    <row r="1977" spans="1:4" s="2" customFormat="1">
      <c r="A1977" s="1">
        <v>80119</v>
      </c>
      <c r="B1977" s="1" t="s">
        <v>1902</v>
      </c>
      <c r="D1977" s="1" t="s">
        <v>2026</v>
      </c>
    </row>
    <row r="1978" spans="1:4" s="2" customFormat="1">
      <c r="A1978" s="1">
        <v>80119</v>
      </c>
      <c r="B1978" s="1" t="s">
        <v>1903</v>
      </c>
      <c r="D1978" s="1" t="s">
        <v>2027</v>
      </c>
    </row>
    <row r="1979" spans="1:4" s="2" customFormat="1">
      <c r="A1979" s="1">
        <v>80119</v>
      </c>
      <c r="B1979" s="1" t="s">
        <v>1904</v>
      </c>
      <c r="D1979" s="1" t="s">
        <v>2028</v>
      </c>
    </row>
    <row r="1980" spans="1:4" s="2" customFormat="1">
      <c r="A1980" s="1">
        <v>80119</v>
      </c>
      <c r="B1980" s="1" t="s">
        <v>1905</v>
      </c>
      <c r="D1980" s="1" t="s">
        <v>2101</v>
      </c>
    </row>
    <row r="1981" spans="1:4" s="2" customFormat="1">
      <c r="A1981" s="1">
        <v>80119</v>
      </c>
      <c r="B1981" s="1" t="s">
        <v>1906</v>
      </c>
      <c r="D1981" s="1" t="s">
        <v>2038</v>
      </c>
    </row>
    <row r="1982" spans="1:4" s="2" customFormat="1">
      <c r="A1982" s="1">
        <v>80119</v>
      </c>
      <c r="B1982" s="1" t="s">
        <v>1907</v>
      </c>
      <c r="D1982" s="1" t="s">
        <v>2041</v>
      </c>
    </row>
    <row r="1983" spans="1:4" s="2" customFormat="1" ht="22.8">
      <c r="A1983" s="1">
        <v>80119</v>
      </c>
      <c r="B1983" s="1" t="s">
        <v>1908</v>
      </c>
      <c r="D1983" s="1" t="s">
        <v>2053</v>
      </c>
    </row>
    <row r="1984" spans="1:4" s="2" customFormat="1">
      <c r="A1984" s="1">
        <v>80119</v>
      </c>
      <c r="B1984" s="1" t="s">
        <v>1909</v>
      </c>
      <c r="D1984" s="1" t="s">
        <v>2039</v>
      </c>
    </row>
    <row r="1985" spans="1:4" s="2" customFormat="1">
      <c r="A1985" s="1">
        <v>80119</v>
      </c>
      <c r="B1985" s="1" t="s">
        <v>1910</v>
      </c>
      <c r="D1985" s="1" t="s">
        <v>2044</v>
      </c>
    </row>
    <row r="1986" spans="1:4" s="2" customFormat="1">
      <c r="A1986" s="1">
        <v>80119</v>
      </c>
      <c r="B1986" s="1" t="s">
        <v>1911</v>
      </c>
      <c r="D1986" s="1" t="s">
        <v>2030</v>
      </c>
    </row>
    <row r="1987" spans="1:4" s="2" customFormat="1">
      <c r="A1987" s="1">
        <v>80119</v>
      </c>
      <c r="B1987" s="1" t="s">
        <v>1912</v>
      </c>
      <c r="D1987" s="1" t="s">
        <v>2632</v>
      </c>
    </row>
    <row r="1988" spans="1:4" s="2" customFormat="1" ht="22.8">
      <c r="A1988" s="1">
        <v>80119</v>
      </c>
      <c r="B1988" s="1" t="s">
        <v>1913</v>
      </c>
      <c r="D1988" s="1" t="s">
        <v>2608</v>
      </c>
    </row>
    <row r="1989" spans="1:4" s="2" customFormat="1" ht="22.8">
      <c r="A1989" s="1">
        <v>80119</v>
      </c>
      <c r="B1989" s="1" t="s">
        <v>1914</v>
      </c>
      <c r="D1989" s="1" t="s">
        <v>2685</v>
      </c>
    </row>
    <row r="1990" spans="1:4" s="2" customFormat="1">
      <c r="A1990" s="1">
        <v>80119</v>
      </c>
      <c r="B1990" s="1" t="s">
        <v>1915</v>
      </c>
      <c r="D1990" s="1" t="s">
        <v>2047</v>
      </c>
    </row>
    <row r="1991" spans="1:4" s="2" customFormat="1" ht="22.8">
      <c r="A1991" s="1">
        <v>80119</v>
      </c>
      <c r="B1991" s="1" t="s">
        <v>1916</v>
      </c>
      <c r="D1991" s="1" t="s">
        <v>2043</v>
      </c>
    </row>
    <row r="1992" spans="1:4" s="2" customFormat="1">
      <c r="A1992" s="1">
        <v>80119</v>
      </c>
      <c r="B1992" s="1" t="s">
        <v>1917</v>
      </c>
      <c r="D1992" s="1" t="s">
        <v>1909</v>
      </c>
    </row>
    <row r="1993" spans="1:4" s="2" customFormat="1">
      <c r="A1993" s="1">
        <v>80119</v>
      </c>
      <c r="B1993" s="1" t="s">
        <v>1918</v>
      </c>
      <c r="D1993" s="1" t="s">
        <v>2036</v>
      </c>
    </row>
    <row r="1994" spans="1:4" s="2" customFormat="1">
      <c r="A1994" s="1">
        <v>80119</v>
      </c>
      <c r="B1994" s="1" t="s">
        <v>1919</v>
      </c>
      <c r="D1994" s="1" t="s">
        <v>2048</v>
      </c>
    </row>
    <row r="1995" spans="1:4" s="2" customFormat="1" ht="22.8">
      <c r="A1995" s="1">
        <v>80119</v>
      </c>
      <c r="B1995" s="1" t="s">
        <v>1920</v>
      </c>
      <c r="D1995" s="1" t="s">
        <v>2033</v>
      </c>
    </row>
    <row r="1996" spans="1:4" s="2" customFormat="1">
      <c r="A1996" s="1">
        <v>80119</v>
      </c>
      <c r="B1996" s="1" t="s">
        <v>1921</v>
      </c>
      <c r="D1996" s="1" t="s">
        <v>2040</v>
      </c>
    </row>
    <row r="1997" spans="1:4" s="2" customFormat="1" ht="22.8">
      <c r="A1997" s="1">
        <v>80119</v>
      </c>
      <c r="B1997" s="1" t="s">
        <v>1922</v>
      </c>
      <c r="D1997" s="1" t="s">
        <v>2050</v>
      </c>
    </row>
    <row r="1998" spans="1:4" s="2" customFormat="1" ht="22.8">
      <c r="A1998" s="1">
        <v>80119</v>
      </c>
      <c r="B1998" s="1" t="s">
        <v>1923</v>
      </c>
      <c r="D1998" s="1" t="s">
        <v>2037</v>
      </c>
    </row>
    <row r="1999" spans="1:4" s="2" customFormat="1">
      <c r="A1999" s="1">
        <v>80119</v>
      </c>
      <c r="B1999" s="1" t="s">
        <v>1924</v>
      </c>
      <c r="D1999" s="1" t="s">
        <v>2054</v>
      </c>
    </row>
    <row r="2000" spans="1:4" s="2" customFormat="1">
      <c r="A2000" s="1">
        <v>80119</v>
      </c>
      <c r="B2000" s="1" t="s">
        <v>1925</v>
      </c>
      <c r="D2000" s="1" t="s">
        <v>2045</v>
      </c>
    </row>
    <row r="2001" spans="1:4" s="2" customFormat="1" ht="22.8">
      <c r="A2001" s="1">
        <v>80119</v>
      </c>
      <c r="B2001" s="1" t="s">
        <v>1926</v>
      </c>
      <c r="D2001" s="1" t="s">
        <v>2046</v>
      </c>
    </row>
    <row r="2002" spans="1:4" s="2" customFormat="1" ht="22.8">
      <c r="A2002" s="1">
        <v>80119</v>
      </c>
      <c r="B2002" s="1" t="s">
        <v>1927</v>
      </c>
      <c r="D2002" s="1" t="s">
        <v>2056</v>
      </c>
    </row>
    <row r="2003" spans="1:4" s="2" customFormat="1" ht="22.8">
      <c r="A2003" s="1">
        <v>80119</v>
      </c>
      <c r="B2003" s="1" t="s">
        <v>1928</v>
      </c>
      <c r="D2003" s="1" t="s">
        <v>2055</v>
      </c>
    </row>
    <row r="2004" spans="1:4" s="2" customFormat="1">
      <c r="A2004" s="1">
        <v>80119</v>
      </c>
      <c r="B2004" s="1" t="s">
        <v>1929</v>
      </c>
      <c r="D2004" s="1" t="s">
        <v>2042</v>
      </c>
    </row>
    <row r="2005" spans="1:4" s="2" customFormat="1">
      <c r="A2005" s="1">
        <v>80119</v>
      </c>
      <c r="B2005" s="1" t="s">
        <v>1930</v>
      </c>
      <c r="D2005" s="1" t="s">
        <v>2058</v>
      </c>
    </row>
    <row r="2006" spans="1:4" s="2" customFormat="1" ht="22.8">
      <c r="A2006" s="1">
        <v>80119</v>
      </c>
      <c r="B2006" s="1" t="s">
        <v>1931</v>
      </c>
      <c r="D2006" s="1" t="s">
        <v>2073</v>
      </c>
    </row>
    <row r="2007" spans="1:4" s="2" customFormat="1">
      <c r="A2007" s="1">
        <v>80119</v>
      </c>
      <c r="B2007" s="1" t="s">
        <v>1932</v>
      </c>
      <c r="D2007" s="1" t="s">
        <v>1887</v>
      </c>
    </row>
    <row r="2008" spans="1:4" s="2" customFormat="1">
      <c r="A2008" s="1">
        <v>80119</v>
      </c>
      <c r="B2008" s="1" t="s">
        <v>1933</v>
      </c>
      <c r="D2008" s="1" t="s">
        <v>2066</v>
      </c>
    </row>
    <row r="2009" spans="1:4" s="2" customFormat="1">
      <c r="A2009" s="1">
        <v>80119</v>
      </c>
      <c r="B2009" s="1" t="s">
        <v>1934</v>
      </c>
      <c r="D2009" s="1" t="s">
        <v>2064</v>
      </c>
    </row>
    <row r="2010" spans="1:4" s="2" customFormat="1">
      <c r="A2010" s="1">
        <v>80119</v>
      </c>
      <c r="B2010" s="1" t="s">
        <v>1935</v>
      </c>
      <c r="D2010" s="1" t="s">
        <v>2060</v>
      </c>
    </row>
    <row r="2011" spans="1:4" s="2" customFormat="1">
      <c r="A2011" s="1">
        <v>80119</v>
      </c>
      <c r="B2011" s="1" t="s">
        <v>1936</v>
      </c>
      <c r="D2011" s="1" t="s">
        <v>2067</v>
      </c>
    </row>
    <row r="2012" spans="1:4" s="2" customFormat="1">
      <c r="A2012" s="1">
        <v>80119</v>
      </c>
      <c r="B2012" s="1" t="s">
        <v>1937</v>
      </c>
      <c r="D2012" s="1" t="s">
        <v>2072</v>
      </c>
    </row>
    <row r="2013" spans="1:4" s="2" customFormat="1">
      <c r="A2013" s="1">
        <v>80119</v>
      </c>
      <c r="B2013" s="1" t="s">
        <v>1938</v>
      </c>
      <c r="D2013" s="1" t="s">
        <v>2065</v>
      </c>
    </row>
    <row r="2014" spans="1:4" s="2" customFormat="1">
      <c r="A2014" s="1">
        <v>80119</v>
      </c>
      <c r="B2014" s="1" t="s">
        <v>1939</v>
      </c>
      <c r="D2014" s="1" t="s">
        <v>2068</v>
      </c>
    </row>
    <row r="2015" spans="1:4" s="2" customFormat="1">
      <c r="A2015" s="1">
        <v>80119</v>
      </c>
      <c r="B2015" s="1" t="s">
        <v>1940</v>
      </c>
      <c r="D2015" s="1" t="s">
        <v>1847</v>
      </c>
    </row>
    <row r="2016" spans="1:4" s="2" customFormat="1">
      <c r="A2016" s="1">
        <v>80119</v>
      </c>
      <c r="B2016" s="1" t="s">
        <v>1941</v>
      </c>
      <c r="D2016" s="1" t="s">
        <v>2069</v>
      </c>
    </row>
    <row r="2017" spans="1:4" s="2" customFormat="1">
      <c r="A2017" s="1">
        <v>80119</v>
      </c>
      <c r="B2017" s="1" t="s">
        <v>1942</v>
      </c>
      <c r="D2017" s="1" t="s">
        <v>2070</v>
      </c>
    </row>
    <row r="2018" spans="1:4" s="2" customFormat="1">
      <c r="A2018" s="1">
        <v>80119</v>
      </c>
      <c r="B2018" s="1" t="s">
        <v>1943</v>
      </c>
      <c r="D2018" s="1" t="s">
        <v>2071</v>
      </c>
    </row>
    <row r="2019" spans="1:4" s="2" customFormat="1">
      <c r="A2019" s="1">
        <v>80119</v>
      </c>
      <c r="B2019" s="1" t="s">
        <v>1944</v>
      </c>
      <c r="D2019" s="1" t="s">
        <v>2074</v>
      </c>
    </row>
    <row r="2020" spans="1:4" s="2" customFormat="1">
      <c r="A2020" s="1">
        <v>80119</v>
      </c>
      <c r="B2020" s="1" t="s">
        <v>1945</v>
      </c>
      <c r="D2020" s="1" t="s">
        <v>2059</v>
      </c>
    </row>
    <row r="2021" spans="1:4" s="2" customFormat="1">
      <c r="A2021" s="1">
        <v>80119</v>
      </c>
      <c r="B2021" s="1" t="s">
        <v>1946</v>
      </c>
      <c r="D2021" s="1" t="s">
        <v>2061</v>
      </c>
    </row>
    <row r="2022" spans="1:4" s="2" customFormat="1">
      <c r="A2022" s="1">
        <v>80119</v>
      </c>
      <c r="B2022" s="1" t="s">
        <v>1947</v>
      </c>
      <c r="D2022" s="1" t="s">
        <v>2062</v>
      </c>
    </row>
    <row r="2023" spans="1:4" s="2" customFormat="1" ht="22.8">
      <c r="A2023" s="1">
        <v>80119</v>
      </c>
      <c r="B2023" s="1" t="s">
        <v>1948</v>
      </c>
      <c r="D2023" s="1" t="s">
        <v>2063</v>
      </c>
    </row>
    <row r="2024" spans="1:4" s="2" customFormat="1">
      <c r="A2024" s="1">
        <v>80119</v>
      </c>
      <c r="B2024" s="1" t="s">
        <v>1949</v>
      </c>
      <c r="D2024" s="1" t="s">
        <v>2076</v>
      </c>
    </row>
    <row r="2025" spans="1:4" s="2" customFormat="1">
      <c r="A2025" s="1">
        <v>80119</v>
      </c>
      <c r="B2025" s="1" t="s">
        <v>1950</v>
      </c>
      <c r="D2025" s="1" t="s">
        <v>2077</v>
      </c>
    </row>
    <row r="2026" spans="1:4" s="2" customFormat="1">
      <c r="A2026" s="1">
        <v>80119</v>
      </c>
      <c r="B2026" s="1" t="s">
        <v>1951</v>
      </c>
      <c r="D2026" s="1" t="s">
        <v>2075</v>
      </c>
    </row>
    <row r="2027" spans="1:4" s="2" customFormat="1">
      <c r="A2027" s="1">
        <v>80119</v>
      </c>
      <c r="B2027" s="1" t="s">
        <v>1952</v>
      </c>
      <c r="D2027" s="1" t="s">
        <v>2082</v>
      </c>
    </row>
    <row r="2028" spans="1:4" s="2" customFormat="1">
      <c r="A2028" s="1">
        <v>80119</v>
      </c>
      <c r="B2028" s="1" t="s">
        <v>1953</v>
      </c>
      <c r="D2028" s="1" t="s">
        <v>2080</v>
      </c>
    </row>
    <row r="2029" spans="1:4" s="2" customFormat="1" ht="22.8">
      <c r="A2029" s="1">
        <v>80119</v>
      </c>
      <c r="B2029" s="1" t="s">
        <v>1954</v>
      </c>
      <c r="D2029" s="1" t="s">
        <v>2102</v>
      </c>
    </row>
    <row r="2030" spans="1:4" s="2" customFormat="1">
      <c r="A2030" s="1">
        <v>80119</v>
      </c>
      <c r="B2030" s="1" t="s">
        <v>1955</v>
      </c>
      <c r="D2030" s="1" t="s">
        <v>2083</v>
      </c>
    </row>
    <row r="2031" spans="1:4" s="2" customFormat="1" ht="22.8">
      <c r="A2031" s="1">
        <v>80119</v>
      </c>
      <c r="B2031" s="1" t="s">
        <v>1956</v>
      </c>
      <c r="D2031" s="1" t="s">
        <v>2034</v>
      </c>
    </row>
    <row r="2032" spans="1:4" s="2" customFormat="1" ht="22.8">
      <c r="A2032" s="1">
        <v>80119</v>
      </c>
      <c r="B2032" s="1" t="s">
        <v>1957</v>
      </c>
      <c r="D2032" s="1" t="s">
        <v>2085</v>
      </c>
    </row>
    <row r="2033" spans="1:4" s="2" customFormat="1">
      <c r="A2033" s="1">
        <v>80119</v>
      </c>
      <c r="B2033" s="1" t="s">
        <v>1958</v>
      </c>
      <c r="D2033" s="1" t="s">
        <v>1876</v>
      </c>
    </row>
    <row r="2034" spans="1:4" s="2" customFormat="1">
      <c r="A2034" s="1">
        <v>80119</v>
      </c>
      <c r="B2034" s="1" t="s">
        <v>1959</v>
      </c>
      <c r="D2034" s="1" t="s">
        <v>2081</v>
      </c>
    </row>
    <row r="2035" spans="1:4" s="2" customFormat="1">
      <c r="A2035" s="1">
        <v>80119</v>
      </c>
      <c r="B2035" s="1" t="s">
        <v>1960</v>
      </c>
      <c r="D2035" s="1" t="s">
        <v>2086</v>
      </c>
    </row>
    <row r="2036" spans="1:4" s="2" customFormat="1" ht="22.8">
      <c r="A2036" s="1">
        <v>80119</v>
      </c>
      <c r="B2036" s="1" t="s">
        <v>1961</v>
      </c>
      <c r="D2036" s="1" t="s">
        <v>2084</v>
      </c>
    </row>
    <row r="2037" spans="1:4" s="2" customFormat="1" ht="22.8">
      <c r="A2037" s="1">
        <v>80119</v>
      </c>
      <c r="B2037" s="1" t="s">
        <v>1962</v>
      </c>
      <c r="D2037" s="1" t="s">
        <v>2087</v>
      </c>
    </row>
    <row r="2038" spans="1:4" s="2" customFormat="1">
      <c r="A2038" s="1">
        <v>80119</v>
      </c>
      <c r="B2038" s="1" t="s">
        <v>1963</v>
      </c>
      <c r="D2038" s="1" t="s">
        <v>2035</v>
      </c>
    </row>
    <row r="2039" spans="1:4" s="2" customFormat="1">
      <c r="A2039" s="1">
        <v>80119</v>
      </c>
      <c r="B2039" s="1" t="s">
        <v>1964</v>
      </c>
      <c r="D2039" s="1" t="s">
        <v>2103</v>
      </c>
    </row>
    <row r="2040" spans="1:4" s="2" customFormat="1" ht="22.8">
      <c r="A2040" s="1">
        <v>80119</v>
      </c>
      <c r="B2040" s="1" t="s">
        <v>1965</v>
      </c>
      <c r="D2040" s="1" t="s">
        <v>2090</v>
      </c>
    </row>
    <row r="2041" spans="1:4" s="2" customFormat="1" ht="22.8">
      <c r="A2041" s="1">
        <v>80119</v>
      </c>
      <c r="B2041" s="1" t="s">
        <v>1966</v>
      </c>
      <c r="D2041" s="1" t="s">
        <v>2091</v>
      </c>
    </row>
    <row r="2042" spans="1:4" s="2" customFormat="1">
      <c r="A2042" s="1">
        <v>80119</v>
      </c>
      <c r="B2042" s="1" t="s">
        <v>1967</v>
      </c>
      <c r="D2042" s="1" t="s">
        <v>2089</v>
      </c>
    </row>
    <row r="2043" spans="1:4" s="2" customFormat="1" ht="22.8">
      <c r="A2043" s="1">
        <v>80119</v>
      </c>
      <c r="B2043" s="1" t="s">
        <v>1968</v>
      </c>
      <c r="D2043" s="1" t="s">
        <v>2092</v>
      </c>
    </row>
    <row r="2044" spans="1:4" s="2" customFormat="1">
      <c r="A2044" s="1">
        <v>80119</v>
      </c>
      <c r="B2044" s="1" t="s">
        <v>1969</v>
      </c>
      <c r="D2044" s="1" t="s">
        <v>2049</v>
      </c>
    </row>
    <row r="2045" spans="1:4" s="2" customFormat="1">
      <c r="A2045" s="1">
        <v>80119</v>
      </c>
      <c r="B2045" s="1" t="s">
        <v>1970</v>
      </c>
      <c r="D2045" s="1" t="s">
        <v>2093</v>
      </c>
    </row>
    <row r="2046" spans="1:4" s="2" customFormat="1">
      <c r="A2046" s="1">
        <v>80119</v>
      </c>
      <c r="B2046" s="1" t="s">
        <v>1971</v>
      </c>
      <c r="D2046" s="1" t="s">
        <v>2094</v>
      </c>
    </row>
    <row r="2047" spans="1:4" s="2" customFormat="1">
      <c r="A2047" s="1">
        <v>80119</v>
      </c>
      <c r="B2047" s="1" t="s">
        <v>1972</v>
      </c>
      <c r="D2047" s="1" t="s">
        <v>2106</v>
      </c>
    </row>
    <row r="2048" spans="1:4" s="2" customFormat="1">
      <c r="A2048" s="1">
        <v>80119</v>
      </c>
      <c r="B2048" s="1" t="s">
        <v>1973</v>
      </c>
      <c r="D2048" s="1" t="s">
        <v>2105</v>
      </c>
    </row>
    <row r="2049" spans="1:4" s="2" customFormat="1">
      <c r="A2049" s="1">
        <v>80119</v>
      </c>
      <c r="B2049" s="1" t="s">
        <v>1974</v>
      </c>
      <c r="D2049" s="1" t="s">
        <v>2104</v>
      </c>
    </row>
    <row r="2050" spans="1:4" s="2" customFormat="1">
      <c r="A2050" s="1">
        <v>80119</v>
      </c>
      <c r="B2050" s="1" t="s">
        <v>1975</v>
      </c>
      <c r="D2050" s="1" t="s">
        <v>2107</v>
      </c>
    </row>
    <row r="2051" spans="1:4" s="2" customFormat="1" ht="22.8">
      <c r="A2051" s="1">
        <v>80119</v>
      </c>
      <c r="B2051" s="1" t="s">
        <v>1976</v>
      </c>
      <c r="D2051" s="1" t="s">
        <v>2109</v>
      </c>
    </row>
    <row r="2052" spans="1:4" s="2" customFormat="1">
      <c r="A2052" s="1">
        <v>80119</v>
      </c>
      <c r="B2052" s="1" t="s">
        <v>1977</v>
      </c>
      <c r="D2052" s="1" t="s">
        <v>2110</v>
      </c>
    </row>
    <row r="2053" spans="1:4" s="2" customFormat="1">
      <c r="A2053" s="1">
        <v>80119</v>
      </c>
      <c r="B2053" s="1" t="s">
        <v>1978</v>
      </c>
      <c r="D2053" s="1" t="s">
        <v>2108</v>
      </c>
    </row>
    <row r="2054" spans="1:4" s="2" customFormat="1">
      <c r="A2054" s="1">
        <v>80119</v>
      </c>
      <c r="B2054" s="1" t="s">
        <v>1979</v>
      </c>
      <c r="D2054" s="1" t="s">
        <v>2111</v>
      </c>
    </row>
    <row r="2055" spans="1:4" s="2" customFormat="1" ht="22.8">
      <c r="A2055" s="1">
        <v>80119</v>
      </c>
      <c r="B2055" s="1" t="s">
        <v>1980</v>
      </c>
      <c r="D2055" s="1" t="s">
        <v>2123</v>
      </c>
    </row>
    <row r="2056" spans="1:4" s="2" customFormat="1">
      <c r="A2056" s="1">
        <v>80119</v>
      </c>
      <c r="B2056" s="1" t="s">
        <v>1981</v>
      </c>
      <c r="D2056" s="1" t="s">
        <v>2113</v>
      </c>
    </row>
    <row r="2057" spans="1:4" s="2" customFormat="1">
      <c r="A2057" s="1">
        <v>80119</v>
      </c>
      <c r="B2057" s="1" t="s">
        <v>1982</v>
      </c>
      <c r="D2057" s="1" t="s">
        <v>2118</v>
      </c>
    </row>
    <row r="2058" spans="1:4" s="2" customFormat="1">
      <c r="A2058" s="1">
        <v>80119</v>
      </c>
      <c r="B2058" s="1" t="s">
        <v>1983</v>
      </c>
      <c r="D2058" s="1" t="s">
        <v>2119</v>
      </c>
    </row>
    <row r="2059" spans="1:4" s="2" customFormat="1">
      <c r="A2059" s="1">
        <v>80119</v>
      </c>
      <c r="B2059" s="1" t="s">
        <v>1984</v>
      </c>
      <c r="D2059" s="1" t="s">
        <v>2114</v>
      </c>
    </row>
    <row r="2060" spans="1:4" s="2" customFormat="1">
      <c r="A2060" s="1">
        <v>80119</v>
      </c>
      <c r="B2060" s="1" t="s">
        <v>1985</v>
      </c>
      <c r="D2060" s="1" t="s">
        <v>2353</v>
      </c>
    </row>
    <row r="2061" spans="1:4" s="2" customFormat="1">
      <c r="A2061" s="1">
        <v>80119</v>
      </c>
      <c r="B2061" s="1" t="s">
        <v>1986</v>
      </c>
      <c r="D2061" s="1" t="s">
        <v>2117</v>
      </c>
    </row>
    <row r="2062" spans="1:4" s="2" customFormat="1">
      <c r="A2062" s="1">
        <v>80119</v>
      </c>
      <c r="B2062" s="1" t="s">
        <v>1987</v>
      </c>
      <c r="D2062" s="1" t="s">
        <v>2261</v>
      </c>
    </row>
    <row r="2063" spans="1:4" s="2" customFormat="1">
      <c r="A2063" s="1">
        <v>80119</v>
      </c>
      <c r="B2063" s="1" t="s">
        <v>1988</v>
      </c>
      <c r="D2063" s="1" t="s">
        <v>2333</v>
      </c>
    </row>
    <row r="2064" spans="1:4" s="2" customFormat="1">
      <c r="A2064" s="1">
        <v>80119</v>
      </c>
      <c r="B2064" s="1" t="s">
        <v>1989</v>
      </c>
      <c r="D2064" s="1" t="s">
        <v>2121</v>
      </c>
    </row>
    <row r="2065" spans="1:4" s="2" customFormat="1" ht="22.8">
      <c r="A2065" s="1">
        <v>80119</v>
      </c>
      <c r="B2065" s="1" t="s">
        <v>1990</v>
      </c>
      <c r="D2065" s="1" t="s">
        <v>714</v>
      </c>
    </row>
    <row r="2066" spans="1:4" s="2" customFormat="1">
      <c r="A2066" s="1">
        <v>80119</v>
      </c>
      <c r="B2066" s="1" t="s">
        <v>1991</v>
      </c>
      <c r="D2066" s="1" t="s">
        <v>2122</v>
      </c>
    </row>
    <row r="2067" spans="1:4" s="2" customFormat="1">
      <c r="A2067" s="1">
        <v>80119</v>
      </c>
      <c r="B2067" s="1" t="s">
        <v>1992</v>
      </c>
      <c r="D2067" s="1" t="s">
        <v>2348</v>
      </c>
    </row>
    <row r="2068" spans="1:4" s="2" customFormat="1">
      <c r="A2068" s="1">
        <v>80119</v>
      </c>
      <c r="B2068" s="1" t="s">
        <v>1993</v>
      </c>
      <c r="D2068" s="1" t="s">
        <v>2116</v>
      </c>
    </row>
    <row r="2069" spans="1:4" s="2" customFormat="1">
      <c r="A2069" s="1">
        <v>80119</v>
      </c>
      <c r="B2069" s="1" t="s">
        <v>1994</v>
      </c>
      <c r="D2069" s="1" t="s">
        <v>2120</v>
      </c>
    </row>
    <row r="2070" spans="1:4" s="2" customFormat="1">
      <c r="A2070" s="1">
        <v>80119</v>
      </c>
      <c r="B2070" s="1" t="s">
        <v>1995</v>
      </c>
      <c r="D2070" s="1" t="s">
        <v>2124</v>
      </c>
    </row>
    <row r="2071" spans="1:4" s="2" customFormat="1">
      <c r="A2071" s="1">
        <v>80119</v>
      </c>
      <c r="B2071" s="1" t="s">
        <v>1996</v>
      </c>
      <c r="D2071" s="1" t="s">
        <v>2125</v>
      </c>
    </row>
    <row r="2072" spans="1:4" s="2" customFormat="1">
      <c r="A2072" s="1">
        <v>80119</v>
      </c>
      <c r="B2072" s="1" t="s">
        <v>1997</v>
      </c>
      <c r="D2072" s="1" t="s">
        <v>2126</v>
      </c>
    </row>
    <row r="2073" spans="1:4" s="2" customFormat="1">
      <c r="A2073" s="1">
        <v>80119</v>
      </c>
      <c r="B2073" s="1" t="s">
        <v>1998</v>
      </c>
      <c r="D2073" s="1" t="s">
        <v>2349</v>
      </c>
    </row>
    <row r="2074" spans="1:4" s="2" customFormat="1">
      <c r="A2074" s="1">
        <v>80119</v>
      </c>
      <c r="B2074" s="1" t="s">
        <v>1999</v>
      </c>
      <c r="D2074" s="1" t="s">
        <v>2145</v>
      </c>
    </row>
    <row r="2075" spans="1:4" s="2" customFormat="1">
      <c r="A2075" s="1">
        <v>80119</v>
      </c>
      <c r="B2075" s="1" t="s">
        <v>2000</v>
      </c>
      <c r="D2075" s="1" t="s">
        <v>2132</v>
      </c>
    </row>
    <row r="2076" spans="1:4" s="2" customFormat="1">
      <c r="A2076" s="1">
        <v>80119</v>
      </c>
      <c r="B2076" s="1" t="s">
        <v>2001</v>
      </c>
      <c r="D2076" s="1" t="s">
        <v>2134</v>
      </c>
    </row>
    <row r="2077" spans="1:4" s="2" customFormat="1">
      <c r="A2077" s="1">
        <v>80119</v>
      </c>
      <c r="B2077" s="1" t="s">
        <v>2002</v>
      </c>
      <c r="D2077" s="1" t="s">
        <v>2144</v>
      </c>
    </row>
    <row r="2078" spans="1:4" s="2" customFormat="1">
      <c r="A2078" s="1">
        <v>80119</v>
      </c>
      <c r="B2078" s="1" t="s">
        <v>2003</v>
      </c>
      <c r="D2078" s="1" t="s">
        <v>2129</v>
      </c>
    </row>
    <row r="2079" spans="1:4" s="2" customFormat="1">
      <c r="A2079" s="1">
        <v>80119</v>
      </c>
      <c r="B2079" s="1" t="s">
        <v>2004</v>
      </c>
      <c r="D2079" s="1" t="s">
        <v>2143</v>
      </c>
    </row>
    <row r="2080" spans="1:4" s="2" customFormat="1">
      <c r="A2080" s="1">
        <v>80119</v>
      </c>
      <c r="B2080" s="1" t="s">
        <v>2005</v>
      </c>
      <c r="D2080" s="1" t="s">
        <v>2128</v>
      </c>
    </row>
    <row r="2081" spans="1:4" s="2" customFormat="1">
      <c r="A2081" s="1">
        <v>80119</v>
      </c>
      <c r="B2081" s="1" t="s">
        <v>2006</v>
      </c>
      <c r="D2081" s="1" t="s">
        <v>2127</v>
      </c>
    </row>
    <row r="2082" spans="1:4" s="2" customFormat="1" ht="22.8">
      <c r="A2082" s="1">
        <v>80119</v>
      </c>
      <c r="B2082" s="1" t="s">
        <v>2007</v>
      </c>
      <c r="D2082" s="1" t="s">
        <v>2138</v>
      </c>
    </row>
    <row r="2083" spans="1:4" s="2" customFormat="1">
      <c r="A2083" s="1">
        <v>80119</v>
      </c>
      <c r="B2083" s="1" t="s">
        <v>2008</v>
      </c>
      <c r="D2083" s="1" t="s">
        <v>2131</v>
      </c>
    </row>
    <row r="2084" spans="1:4" s="2" customFormat="1">
      <c r="A2084" s="1">
        <v>80119</v>
      </c>
      <c r="B2084" s="1" t="s">
        <v>2009</v>
      </c>
      <c r="D2084" s="1" t="s">
        <v>2133</v>
      </c>
    </row>
    <row r="2085" spans="1:4" s="2" customFormat="1">
      <c r="A2085" s="1">
        <v>80119</v>
      </c>
      <c r="B2085" s="1" t="s">
        <v>2010</v>
      </c>
      <c r="D2085" s="1" t="s">
        <v>2135</v>
      </c>
    </row>
    <row r="2086" spans="1:4" s="2" customFormat="1" ht="22.8">
      <c r="A2086" s="1">
        <v>80119</v>
      </c>
      <c r="B2086" s="1" t="s">
        <v>2011</v>
      </c>
      <c r="D2086" s="1" t="s">
        <v>2137</v>
      </c>
    </row>
    <row r="2087" spans="1:4" s="2" customFormat="1">
      <c r="A2087" s="1">
        <v>80119</v>
      </c>
      <c r="B2087" s="1" t="s">
        <v>2012</v>
      </c>
      <c r="D2087" s="1" t="s">
        <v>2140</v>
      </c>
    </row>
    <row r="2088" spans="1:4" s="2" customFormat="1" ht="22.8">
      <c r="A2088" s="1">
        <v>80119</v>
      </c>
      <c r="B2088" s="1" t="s">
        <v>2013</v>
      </c>
      <c r="D2088" s="1" t="s">
        <v>24</v>
      </c>
    </row>
    <row r="2089" spans="1:4" s="2" customFormat="1">
      <c r="A2089" s="1">
        <v>80119</v>
      </c>
      <c r="B2089" s="1" t="s">
        <v>2014</v>
      </c>
      <c r="D2089" s="1" t="s">
        <v>2682</v>
      </c>
    </row>
    <row r="2090" spans="1:4" s="2" customFormat="1">
      <c r="A2090" s="1">
        <v>80119</v>
      </c>
      <c r="B2090" s="1" t="s">
        <v>2015</v>
      </c>
      <c r="D2090" s="1" t="s">
        <v>2130</v>
      </c>
    </row>
    <row r="2091" spans="1:4" s="2" customFormat="1">
      <c r="A2091" s="1">
        <v>80119</v>
      </c>
      <c r="B2091" s="1" t="s">
        <v>2016</v>
      </c>
      <c r="D2091" s="1" t="s">
        <v>2142</v>
      </c>
    </row>
    <row r="2092" spans="1:4" s="2" customFormat="1">
      <c r="A2092" s="1">
        <v>80119</v>
      </c>
      <c r="B2092" s="1" t="s">
        <v>2017</v>
      </c>
      <c r="D2092" s="1" t="s">
        <v>2136</v>
      </c>
    </row>
    <row r="2093" spans="1:4" s="2" customFormat="1">
      <c r="A2093" s="1">
        <v>80119</v>
      </c>
      <c r="B2093" s="1" t="s">
        <v>2018</v>
      </c>
      <c r="D2093" s="1" t="s">
        <v>2139</v>
      </c>
    </row>
    <row r="2094" spans="1:4" s="2" customFormat="1" ht="22.8">
      <c r="A2094" s="1">
        <v>80119</v>
      </c>
      <c r="B2094" s="1" t="s">
        <v>2019</v>
      </c>
      <c r="D2094" s="1" t="s">
        <v>2151</v>
      </c>
    </row>
    <row r="2095" spans="1:4" s="2" customFormat="1">
      <c r="A2095" s="1">
        <v>80119</v>
      </c>
      <c r="B2095" s="1" t="s">
        <v>2020</v>
      </c>
      <c r="D2095" s="1" t="s">
        <v>2148</v>
      </c>
    </row>
    <row r="2096" spans="1:4" s="2" customFormat="1">
      <c r="A2096" s="1">
        <v>80119</v>
      </c>
      <c r="B2096" s="1" t="s">
        <v>2021</v>
      </c>
      <c r="D2096" s="1" t="s">
        <v>2153</v>
      </c>
    </row>
    <row r="2097" spans="1:4" s="2" customFormat="1" ht="22.8">
      <c r="A2097" s="1">
        <v>80119</v>
      </c>
      <c r="B2097" s="1" t="s">
        <v>2022</v>
      </c>
      <c r="D2097" s="1" t="s">
        <v>557</v>
      </c>
    </row>
    <row r="2098" spans="1:4" s="2" customFormat="1">
      <c r="A2098" s="1">
        <v>80119</v>
      </c>
      <c r="B2098" s="1" t="s">
        <v>2023</v>
      </c>
      <c r="D2098" s="1" t="s">
        <v>2315</v>
      </c>
    </row>
    <row r="2099" spans="1:4" s="2" customFormat="1">
      <c r="A2099" s="1">
        <v>80119</v>
      </c>
      <c r="B2099" s="1" t="s">
        <v>2024</v>
      </c>
      <c r="D2099" s="1" t="s">
        <v>2154</v>
      </c>
    </row>
    <row r="2100" spans="1:4" s="2" customFormat="1" ht="22.8">
      <c r="A2100" s="1">
        <v>80119</v>
      </c>
      <c r="B2100" s="1" t="s">
        <v>2025</v>
      </c>
      <c r="D2100" s="1" t="s">
        <v>670</v>
      </c>
    </row>
    <row r="2101" spans="1:4" s="2" customFormat="1">
      <c r="A2101" s="1">
        <v>80119</v>
      </c>
      <c r="B2101" s="1" t="s">
        <v>2026</v>
      </c>
      <c r="D2101" s="1" t="s">
        <v>2155</v>
      </c>
    </row>
    <row r="2102" spans="1:4" s="2" customFormat="1" ht="22.8">
      <c r="A2102" s="1">
        <v>80119</v>
      </c>
      <c r="B2102" s="1" t="s">
        <v>2027</v>
      </c>
      <c r="D2102" s="1" t="s">
        <v>2350</v>
      </c>
    </row>
    <row r="2103" spans="1:4" s="2" customFormat="1">
      <c r="A2103" s="1">
        <v>80119</v>
      </c>
      <c r="B2103" s="1" t="s">
        <v>2028</v>
      </c>
      <c r="D2103" s="1" t="s">
        <v>2167</v>
      </c>
    </row>
    <row r="2104" spans="1:4" s="2" customFormat="1" ht="34.200000000000003">
      <c r="A2104" s="1">
        <v>80119</v>
      </c>
      <c r="B2104" s="1" t="s">
        <v>2029</v>
      </c>
      <c r="D2104" s="1" t="s">
        <v>672</v>
      </c>
    </row>
    <row r="2105" spans="1:4" s="2" customFormat="1">
      <c r="A2105" s="1">
        <v>80119</v>
      </c>
      <c r="B2105" s="1" t="s">
        <v>2030</v>
      </c>
      <c r="D2105" s="1" t="s">
        <v>2147</v>
      </c>
    </row>
    <row r="2106" spans="1:4" s="2" customFormat="1" ht="22.8">
      <c r="A2106" s="1">
        <v>80119</v>
      </c>
      <c r="B2106" s="1" t="s">
        <v>2031</v>
      </c>
      <c r="D2106" s="1" t="s">
        <v>2159</v>
      </c>
    </row>
    <row r="2107" spans="1:4" s="2" customFormat="1">
      <c r="A2107" s="1">
        <v>80119</v>
      </c>
      <c r="B2107" s="1" t="s">
        <v>2032</v>
      </c>
      <c r="D2107" s="1" t="s">
        <v>2158</v>
      </c>
    </row>
    <row r="2108" spans="1:4" s="2" customFormat="1" ht="22.8">
      <c r="A2108" s="1">
        <v>80119</v>
      </c>
      <c r="B2108" s="1" t="s">
        <v>2033</v>
      </c>
      <c r="D2108" s="1" t="s">
        <v>2160</v>
      </c>
    </row>
    <row r="2109" spans="1:4" s="2" customFormat="1" ht="22.8">
      <c r="A2109" s="1">
        <v>80119</v>
      </c>
      <c r="B2109" s="1" t="s">
        <v>2034</v>
      </c>
      <c r="D2109" s="1" t="s">
        <v>2156</v>
      </c>
    </row>
    <row r="2110" spans="1:4" s="2" customFormat="1">
      <c r="A2110" s="1">
        <v>80119</v>
      </c>
      <c r="B2110" s="1" t="s">
        <v>2035</v>
      </c>
      <c r="D2110" s="1" t="s">
        <v>2157</v>
      </c>
    </row>
    <row r="2111" spans="1:4" s="2" customFormat="1">
      <c r="A2111" s="1">
        <v>80119</v>
      </c>
      <c r="B2111" s="1" t="s">
        <v>2036</v>
      </c>
      <c r="D2111" s="1" t="s">
        <v>2149</v>
      </c>
    </row>
    <row r="2112" spans="1:4" s="2" customFormat="1" ht="22.8">
      <c r="A2112" s="1">
        <v>80119</v>
      </c>
      <c r="B2112" s="1" t="s">
        <v>2037</v>
      </c>
      <c r="D2112" s="1" t="s">
        <v>2161</v>
      </c>
    </row>
    <row r="2113" spans="1:4" s="2" customFormat="1">
      <c r="A2113" s="1">
        <v>80119</v>
      </c>
      <c r="B2113" s="1" t="s">
        <v>2038</v>
      </c>
      <c r="D2113" s="1" t="s">
        <v>2163</v>
      </c>
    </row>
    <row r="2114" spans="1:4" s="2" customFormat="1">
      <c r="A2114" s="1">
        <v>80119</v>
      </c>
      <c r="B2114" s="1" t="s">
        <v>2039</v>
      </c>
      <c r="D2114" s="1" t="s">
        <v>2164</v>
      </c>
    </row>
    <row r="2115" spans="1:4" s="2" customFormat="1">
      <c r="A2115" s="1">
        <v>80119</v>
      </c>
      <c r="B2115" s="1" t="s">
        <v>2040</v>
      </c>
      <c r="D2115" s="1" t="s">
        <v>2150</v>
      </c>
    </row>
    <row r="2116" spans="1:4" s="2" customFormat="1">
      <c r="A2116" s="1">
        <v>80119</v>
      </c>
      <c r="B2116" s="1" t="s">
        <v>2041</v>
      </c>
      <c r="D2116" s="1" t="s">
        <v>2165</v>
      </c>
    </row>
    <row r="2117" spans="1:4" s="2" customFormat="1">
      <c r="A2117" s="1">
        <v>80119</v>
      </c>
      <c r="B2117" s="1" t="s">
        <v>2042</v>
      </c>
      <c r="D2117" s="1" t="s">
        <v>2166</v>
      </c>
    </row>
    <row r="2118" spans="1:4" s="2" customFormat="1">
      <c r="A2118" s="1">
        <v>80119</v>
      </c>
      <c r="B2118" s="1" t="s">
        <v>2043</v>
      </c>
      <c r="D2118" s="1" t="s">
        <v>295</v>
      </c>
    </row>
    <row r="2119" spans="1:4" s="2" customFormat="1">
      <c r="A2119" s="1">
        <v>80119</v>
      </c>
      <c r="B2119" s="1" t="s">
        <v>2044</v>
      </c>
      <c r="D2119" s="1" t="s">
        <v>2189</v>
      </c>
    </row>
    <row r="2120" spans="1:4" s="2" customFormat="1">
      <c r="A2120" s="1">
        <v>80119</v>
      </c>
      <c r="B2120" s="1" t="s">
        <v>2045</v>
      </c>
      <c r="D2120" s="1" t="s">
        <v>2169</v>
      </c>
    </row>
    <row r="2121" spans="1:4" s="2" customFormat="1">
      <c r="A2121" s="1">
        <v>80119</v>
      </c>
      <c r="B2121" s="1" t="s">
        <v>2046</v>
      </c>
      <c r="D2121" s="1" t="s">
        <v>2170</v>
      </c>
    </row>
    <row r="2122" spans="1:4" s="2" customFormat="1">
      <c r="A2122" s="1">
        <v>80119</v>
      </c>
      <c r="B2122" s="1" t="s">
        <v>2047</v>
      </c>
      <c r="D2122" s="1" t="s">
        <v>2168</v>
      </c>
    </row>
    <row r="2123" spans="1:4" s="2" customFormat="1">
      <c r="A2123" s="1">
        <v>80119</v>
      </c>
      <c r="B2123" s="1" t="s">
        <v>2048</v>
      </c>
      <c r="D2123" s="1" t="s">
        <v>2171</v>
      </c>
    </row>
    <row r="2124" spans="1:4" s="2" customFormat="1">
      <c r="A2124" s="1">
        <v>80119</v>
      </c>
      <c r="B2124" s="1" t="s">
        <v>2049</v>
      </c>
      <c r="D2124" s="1" t="s">
        <v>2115</v>
      </c>
    </row>
    <row r="2125" spans="1:4" s="2" customFormat="1" ht="22.8">
      <c r="A2125" s="1">
        <v>80119</v>
      </c>
      <c r="B2125" s="1" t="s">
        <v>2050</v>
      </c>
      <c r="D2125" s="1" t="s">
        <v>2172</v>
      </c>
    </row>
    <row r="2126" spans="1:4" s="2" customFormat="1">
      <c r="A2126" s="1">
        <v>80119</v>
      </c>
      <c r="B2126" s="1" t="s">
        <v>2051</v>
      </c>
      <c r="D2126" s="1" t="s">
        <v>2173</v>
      </c>
    </row>
    <row r="2127" spans="1:4" s="2" customFormat="1">
      <c r="A2127" s="1">
        <v>80119</v>
      </c>
      <c r="B2127" s="1" t="s">
        <v>2052</v>
      </c>
      <c r="D2127" s="1" t="s">
        <v>2176</v>
      </c>
    </row>
    <row r="2128" spans="1:4" s="2" customFormat="1" ht="22.8">
      <c r="A2128" s="1">
        <v>80119</v>
      </c>
      <c r="B2128" s="1" t="s">
        <v>2053</v>
      </c>
      <c r="D2128" s="1" t="s">
        <v>2344</v>
      </c>
    </row>
    <row r="2129" spans="1:4" s="2" customFormat="1" ht="22.8">
      <c r="A2129" s="1">
        <v>80119</v>
      </c>
      <c r="B2129" s="1" t="s">
        <v>2054</v>
      </c>
      <c r="D2129" s="1" t="s">
        <v>624</v>
      </c>
    </row>
    <row r="2130" spans="1:4" s="2" customFormat="1">
      <c r="A2130" s="1">
        <v>80119</v>
      </c>
      <c r="B2130" s="1" t="s">
        <v>2055</v>
      </c>
      <c r="D2130" s="1" t="s">
        <v>2309</v>
      </c>
    </row>
    <row r="2131" spans="1:4" s="2" customFormat="1">
      <c r="A2131" s="1">
        <v>80119</v>
      </c>
      <c r="B2131" s="1" t="s">
        <v>2056</v>
      </c>
      <c r="D2131" s="1" t="s">
        <v>2177</v>
      </c>
    </row>
    <row r="2132" spans="1:4" s="2" customFormat="1">
      <c r="A2132" s="1">
        <v>80119</v>
      </c>
      <c r="B2132" s="1" t="s">
        <v>2057</v>
      </c>
      <c r="D2132" s="1" t="s">
        <v>2178</v>
      </c>
    </row>
    <row r="2133" spans="1:4" s="2" customFormat="1">
      <c r="A2133" s="1">
        <v>80119</v>
      </c>
      <c r="B2133" s="1" t="s">
        <v>2058</v>
      </c>
      <c r="D2133" s="1" t="s">
        <v>2352</v>
      </c>
    </row>
    <row r="2134" spans="1:4" s="2" customFormat="1" ht="34.200000000000003">
      <c r="A2134" s="1">
        <v>80119</v>
      </c>
      <c r="B2134" s="1" t="s">
        <v>2059</v>
      </c>
      <c r="D2134" s="1" t="s">
        <v>22</v>
      </c>
    </row>
    <row r="2135" spans="1:4" s="2" customFormat="1">
      <c r="A2135" s="1">
        <v>80119</v>
      </c>
      <c r="B2135" s="1" t="s">
        <v>2060</v>
      </c>
      <c r="D2135" s="1" t="s">
        <v>2351</v>
      </c>
    </row>
    <row r="2136" spans="1:4" s="2" customFormat="1" ht="22.8">
      <c r="A2136" s="1">
        <v>80119</v>
      </c>
      <c r="B2136" s="1" t="s">
        <v>2061</v>
      </c>
      <c r="D2136" s="1" t="s">
        <v>623</v>
      </c>
    </row>
    <row r="2137" spans="1:4" s="2" customFormat="1">
      <c r="A2137" s="1">
        <v>80119</v>
      </c>
      <c r="B2137" s="1" t="s">
        <v>2062</v>
      </c>
      <c r="D2137" s="1" t="s">
        <v>2182</v>
      </c>
    </row>
    <row r="2138" spans="1:4" s="2" customFormat="1" ht="22.8">
      <c r="A2138" s="1">
        <v>80119</v>
      </c>
      <c r="B2138" s="1" t="s">
        <v>2063</v>
      </c>
      <c r="D2138" s="1" t="s">
        <v>2181</v>
      </c>
    </row>
    <row r="2139" spans="1:4" s="2" customFormat="1" ht="22.8">
      <c r="A2139" s="1">
        <v>80119</v>
      </c>
      <c r="B2139" s="1" t="s">
        <v>2064</v>
      </c>
      <c r="D2139" s="1" t="s">
        <v>2180</v>
      </c>
    </row>
    <row r="2140" spans="1:4" s="2" customFormat="1">
      <c r="A2140" s="1">
        <v>80119</v>
      </c>
      <c r="B2140" s="1" t="s">
        <v>2065</v>
      </c>
      <c r="D2140" s="1" t="s">
        <v>2183</v>
      </c>
    </row>
    <row r="2141" spans="1:4" s="2" customFormat="1" ht="34.200000000000003">
      <c r="A2141" s="1">
        <v>80119</v>
      </c>
      <c r="B2141" s="1" t="s">
        <v>2066</v>
      </c>
      <c r="D2141" s="1" t="s">
        <v>655</v>
      </c>
    </row>
    <row r="2142" spans="1:4" s="2" customFormat="1">
      <c r="A2142" s="1">
        <v>80119</v>
      </c>
      <c r="B2142" s="1" t="s">
        <v>2067</v>
      </c>
      <c r="D2142" s="1" t="s">
        <v>2179</v>
      </c>
    </row>
    <row r="2143" spans="1:4" s="2" customFormat="1">
      <c r="A2143" s="1">
        <v>80119</v>
      </c>
      <c r="B2143" s="1" t="s">
        <v>2068</v>
      </c>
      <c r="D2143" s="1" t="s">
        <v>2186</v>
      </c>
    </row>
    <row r="2144" spans="1:4" s="2" customFormat="1">
      <c r="A2144" s="1">
        <v>80119</v>
      </c>
      <c r="B2144" s="1" t="s">
        <v>2069</v>
      </c>
      <c r="D2144" s="1" t="s">
        <v>2334</v>
      </c>
    </row>
    <row r="2145" spans="1:4" s="2" customFormat="1">
      <c r="A2145" s="1">
        <v>80119</v>
      </c>
      <c r="B2145" s="1" t="s">
        <v>2070</v>
      </c>
      <c r="D2145" s="1" t="s">
        <v>2188</v>
      </c>
    </row>
    <row r="2146" spans="1:4" s="2" customFormat="1" ht="22.8">
      <c r="A2146" s="1">
        <v>80119</v>
      </c>
      <c r="B2146" s="1" t="s">
        <v>2071</v>
      </c>
      <c r="D2146" s="1" t="s">
        <v>717</v>
      </c>
    </row>
    <row r="2147" spans="1:4" s="2" customFormat="1">
      <c r="A2147" s="1">
        <v>80119</v>
      </c>
      <c r="B2147" s="1" t="s">
        <v>2072</v>
      </c>
      <c r="D2147" s="1" t="s">
        <v>2198</v>
      </c>
    </row>
    <row r="2148" spans="1:4" s="2" customFormat="1" ht="22.8">
      <c r="A2148" s="1">
        <v>80119</v>
      </c>
      <c r="B2148" s="1" t="s">
        <v>2073</v>
      </c>
      <c r="D2148" s="1" t="s">
        <v>2190</v>
      </c>
    </row>
    <row r="2149" spans="1:4" s="2" customFormat="1">
      <c r="A2149" s="1">
        <v>80119</v>
      </c>
      <c r="B2149" s="1" t="s">
        <v>2074</v>
      </c>
      <c r="D2149" s="1" t="s">
        <v>2191</v>
      </c>
    </row>
    <row r="2150" spans="1:4" s="2" customFormat="1">
      <c r="A2150" s="1">
        <v>80119</v>
      </c>
      <c r="B2150" s="1" t="s">
        <v>2075</v>
      </c>
      <c r="D2150" s="1" t="s">
        <v>2199</v>
      </c>
    </row>
    <row r="2151" spans="1:4" s="2" customFormat="1">
      <c r="A2151" s="1">
        <v>80119</v>
      </c>
      <c r="B2151" s="1" t="s">
        <v>2076</v>
      </c>
      <c r="D2151" s="1" t="s">
        <v>2195</v>
      </c>
    </row>
    <row r="2152" spans="1:4" s="2" customFormat="1">
      <c r="A2152" s="1">
        <v>80119</v>
      </c>
      <c r="B2152" s="1" t="s">
        <v>2077</v>
      </c>
      <c r="D2152" s="1" t="s">
        <v>2187</v>
      </c>
    </row>
    <row r="2153" spans="1:4" s="2" customFormat="1">
      <c r="A2153" s="1">
        <v>80119</v>
      </c>
      <c r="B2153" s="1" t="s">
        <v>2078</v>
      </c>
      <c r="D2153" s="1" t="s">
        <v>2200</v>
      </c>
    </row>
    <row r="2154" spans="1:4" s="2" customFormat="1">
      <c r="A2154" s="1">
        <v>80119</v>
      </c>
      <c r="B2154" s="1" t="s">
        <v>2079</v>
      </c>
      <c r="D2154" s="1" t="s">
        <v>2175</v>
      </c>
    </row>
    <row r="2155" spans="1:4" s="2" customFormat="1">
      <c r="A2155" s="1">
        <v>80119</v>
      </c>
      <c r="B2155" s="1" t="s">
        <v>2080</v>
      </c>
      <c r="D2155" s="1" t="s">
        <v>2192</v>
      </c>
    </row>
    <row r="2156" spans="1:4" s="2" customFormat="1">
      <c r="A2156" s="1">
        <v>80119</v>
      </c>
      <c r="B2156" s="1" t="s">
        <v>2081</v>
      </c>
      <c r="D2156" s="1" t="s">
        <v>2194</v>
      </c>
    </row>
    <row r="2157" spans="1:4" s="2" customFormat="1">
      <c r="A2157" s="1">
        <v>80119</v>
      </c>
      <c r="B2157" s="1" t="s">
        <v>2082</v>
      </c>
      <c r="D2157" s="1" t="s">
        <v>2193</v>
      </c>
    </row>
    <row r="2158" spans="1:4" s="2" customFormat="1">
      <c r="A2158" s="1">
        <v>80119</v>
      </c>
      <c r="B2158" s="1" t="s">
        <v>2083</v>
      </c>
      <c r="D2158" s="1" t="s">
        <v>330</v>
      </c>
    </row>
    <row r="2159" spans="1:4" s="2" customFormat="1">
      <c r="A2159" s="1">
        <v>80119</v>
      </c>
      <c r="B2159" s="1" t="s">
        <v>2084</v>
      </c>
      <c r="D2159" s="1" t="s">
        <v>2197</v>
      </c>
    </row>
    <row r="2160" spans="1:4" s="2" customFormat="1" ht="22.8">
      <c r="A2160" s="1">
        <v>80119</v>
      </c>
      <c r="B2160" s="1" t="s">
        <v>2085</v>
      </c>
      <c r="D2160" s="1" t="s">
        <v>2184</v>
      </c>
    </row>
    <row r="2161" spans="1:4" s="2" customFormat="1">
      <c r="A2161" s="1">
        <v>80119</v>
      </c>
      <c r="B2161" s="1" t="s">
        <v>2086</v>
      </c>
      <c r="D2161" s="1" t="s">
        <v>2196</v>
      </c>
    </row>
    <row r="2162" spans="1:4" s="2" customFormat="1" ht="22.8">
      <c r="A2162" s="1">
        <v>80119</v>
      </c>
      <c r="B2162" s="1" t="s">
        <v>2087</v>
      </c>
      <c r="D2162" s="1" t="s">
        <v>2201</v>
      </c>
    </row>
    <row r="2163" spans="1:4" s="2" customFormat="1">
      <c r="A2163" s="1">
        <v>80119</v>
      </c>
      <c r="B2163" s="1" t="s">
        <v>2088</v>
      </c>
      <c r="D2163" s="1" t="s">
        <v>2204</v>
      </c>
    </row>
    <row r="2164" spans="1:4" s="2" customFormat="1">
      <c r="A2164" s="1">
        <v>80119</v>
      </c>
      <c r="B2164" s="1" t="s">
        <v>2089</v>
      </c>
      <c r="D2164" s="1" t="s">
        <v>2203</v>
      </c>
    </row>
    <row r="2165" spans="1:4" s="2" customFormat="1" ht="22.8">
      <c r="A2165" s="1">
        <v>80119</v>
      </c>
      <c r="B2165" s="1" t="s">
        <v>2090</v>
      </c>
      <c r="D2165" s="1" t="s">
        <v>2162</v>
      </c>
    </row>
    <row r="2166" spans="1:4" s="2" customFormat="1" ht="22.8">
      <c r="A2166" s="1">
        <v>80119</v>
      </c>
      <c r="B2166" s="1" t="s">
        <v>2091</v>
      </c>
      <c r="D2166" s="1" t="s">
        <v>2202</v>
      </c>
    </row>
    <row r="2167" spans="1:4" s="2" customFormat="1" ht="22.8">
      <c r="A2167" s="1">
        <v>80119</v>
      </c>
      <c r="B2167" s="1" t="s">
        <v>2092</v>
      </c>
      <c r="D2167" s="1" t="s">
        <v>2205</v>
      </c>
    </row>
    <row r="2168" spans="1:4" s="2" customFormat="1">
      <c r="A2168" s="1">
        <v>80119</v>
      </c>
      <c r="B2168" s="1" t="s">
        <v>2093</v>
      </c>
      <c r="D2168" s="1" t="s">
        <v>2208</v>
      </c>
    </row>
    <row r="2169" spans="1:4" s="2" customFormat="1">
      <c r="A2169" s="1">
        <v>80119</v>
      </c>
      <c r="B2169" s="1" t="s">
        <v>2094</v>
      </c>
      <c r="D2169" s="1" t="s">
        <v>2212</v>
      </c>
    </row>
    <row r="2170" spans="1:4" s="2" customFormat="1">
      <c r="A2170" s="1">
        <v>80119</v>
      </c>
      <c r="B2170" s="1" t="s">
        <v>2095</v>
      </c>
      <c r="D2170" s="1" t="s">
        <v>2207</v>
      </c>
    </row>
    <row r="2171" spans="1:4" s="2" customFormat="1" ht="22.8">
      <c r="A2171" s="1">
        <v>80119</v>
      </c>
      <c r="B2171" s="1" t="s">
        <v>2096</v>
      </c>
      <c r="D2171" s="1" t="s">
        <v>2211</v>
      </c>
    </row>
    <row r="2172" spans="1:4" s="2" customFormat="1">
      <c r="A2172" s="1">
        <v>80119</v>
      </c>
      <c r="B2172" s="1" t="s">
        <v>2097</v>
      </c>
      <c r="D2172" s="1" t="s">
        <v>2209</v>
      </c>
    </row>
    <row r="2173" spans="1:4" s="2" customFormat="1" ht="22.8">
      <c r="A2173" s="1">
        <v>80119</v>
      </c>
      <c r="B2173" s="1" t="s">
        <v>2098</v>
      </c>
      <c r="D2173" s="1" t="s">
        <v>2210</v>
      </c>
    </row>
    <row r="2174" spans="1:4" s="2" customFormat="1" ht="22.8">
      <c r="A2174" s="1">
        <v>80119</v>
      </c>
      <c r="B2174" s="1" t="s">
        <v>2099</v>
      </c>
      <c r="D2174" s="1" t="s">
        <v>2206</v>
      </c>
    </row>
    <row r="2175" spans="1:4" s="2" customFormat="1">
      <c r="A2175" s="1">
        <v>80119</v>
      </c>
      <c r="B2175" s="1" t="s">
        <v>2100</v>
      </c>
      <c r="D2175" s="1" t="s">
        <v>2213</v>
      </c>
    </row>
    <row r="2176" spans="1:4" s="2" customFormat="1">
      <c r="A2176" s="1">
        <v>80119</v>
      </c>
      <c r="B2176" s="1" t="s">
        <v>2101</v>
      </c>
      <c r="D2176" s="1" t="s">
        <v>2214</v>
      </c>
    </row>
    <row r="2177" spans="1:4" s="2" customFormat="1" ht="22.8">
      <c r="A2177" s="1">
        <v>80119</v>
      </c>
      <c r="B2177" s="1" t="s">
        <v>2102</v>
      </c>
      <c r="D2177" s="1" t="s">
        <v>2215</v>
      </c>
    </row>
    <row r="2178" spans="1:4" s="2" customFormat="1">
      <c r="A2178" s="1">
        <v>80119</v>
      </c>
      <c r="B2178" s="1" t="s">
        <v>2103</v>
      </c>
      <c r="D2178" s="1" t="s">
        <v>2217</v>
      </c>
    </row>
    <row r="2179" spans="1:4" s="2" customFormat="1">
      <c r="A2179" s="1">
        <v>80120</v>
      </c>
      <c r="B2179" s="1" t="s">
        <v>2</v>
      </c>
      <c r="D2179" s="1" t="s">
        <v>2218</v>
      </c>
    </row>
    <row r="2180" spans="1:4" s="2" customFormat="1">
      <c r="A2180" s="1">
        <v>80120</v>
      </c>
      <c r="B2180" s="1" t="s">
        <v>2104</v>
      </c>
      <c r="D2180" s="1" t="s">
        <v>2216</v>
      </c>
    </row>
    <row r="2181" spans="1:4" s="2" customFormat="1">
      <c r="A2181" s="1">
        <v>80120</v>
      </c>
      <c r="B2181" s="1" t="s">
        <v>2105</v>
      </c>
      <c r="D2181" s="1" t="s">
        <v>2219</v>
      </c>
    </row>
    <row r="2182" spans="1:4" s="2" customFormat="1">
      <c r="A2182" s="1">
        <v>80120</v>
      </c>
      <c r="B2182" s="1" t="s">
        <v>2106</v>
      </c>
      <c r="D2182" s="1" t="s">
        <v>2220</v>
      </c>
    </row>
    <row r="2183" spans="1:4" s="2" customFormat="1">
      <c r="A2183" s="1">
        <v>80120</v>
      </c>
      <c r="B2183" s="1" t="s">
        <v>2107</v>
      </c>
      <c r="D2183" s="1" t="s">
        <v>2226</v>
      </c>
    </row>
    <row r="2184" spans="1:4" s="2" customFormat="1">
      <c r="A2184" s="1">
        <v>80121</v>
      </c>
      <c r="B2184" s="1" t="s">
        <v>2</v>
      </c>
      <c r="D2184" s="1" t="s">
        <v>2146</v>
      </c>
    </row>
    <row r="2185" spans="1:4" s="2" customFormat="1">
      <c r="A2185" s="1">
        <v>80121</v>
      </c>
      <c r="B2185" s="1" t="s">
        <v>2108</v>
      </c>
      <c r="D2185" s="1" t="s">
        <v>2221</v>
      </c>
    </row>
    <row r="2186" spans="1:4" s="2" customFormat="1">
      <c r="A2186" s="1">
        <v>80121</v>
      </c>
      <c r="B2186" s="1" t="s">
        <v>2109</v>
      </c>
      <c r="D2186" s="1" t="s">
        <v>2289</v>
      </c>
    </row>
    <row r="2187" spans="1:4" s="2" customFormat="1">
      <c r="A2187" s="1">
        <v>80121</v>
      </c>
      <c r="B2187" s="1" t="s">
        <v>2110</v>
      </c>
      <c r="D2187" s="1" t="s">
        <v>2223</v>
      </c>
    </row>
    <row r="2188" spans="1:4" s="2" customFormat="1">
      <c r="A2188" s="1">
        <v>80121</v>
      </c>
      <c r="B2188" s="1" t="s">
        <v>2111</v>
      </c>
      <c r="D2188" s="1" t="s">
        <v>2224</v>
      </c>
    </row>
    <row r="2189" spans="1:4" s="2" customFormat="1">
      <c r="A2189" s="1">
        <v>80123</v>
      </c>
      <c r="B2189" s="1" t="s">
        <v>2</v>
      </c>
      <c r="D2189" s="1" t="s">
        <v>2225</v>
      </c>
    </row>
    <row r="2190" spans="1:4" s="2" customFormat="1" ht="22.8">
      <c r="A2190" s="1">
        <v>80123</v>
      </c>
      <c r="B2190" s="1" t="s">
        <v>2112</v>
      </c>
      <c r="D2190" s="1" t="s">
        <v>2227</v>
      </c>
    </row>
    <row r="2191" spans="1:4" s="2" customFormat="1">
      <c r="A2191" s="1">
        <v>80123</v>
      </c>
      <c r="B2191" s="1" t="s">
        <v>2113</v>
      </c>
      <c r="D2191" s="1" t="s">
        <v>2229</v>
      </c>
    </row>
    <row r="2192" spans="1:4" s="2" customFormat="1">
      <c r="A2192" s="1">
        <v>80123</v>
      </c>
      <c r="B2192" s="1" t="s">
        <v>2114</v>
      </c>
      <c r="D2192" s="1" t="s">
        <v>2231</v>
      </c>
    </row>
    <row r="2193" spans="1:4" s="2" customFormat="1">
      <c r="A2193" s="1">
        <v>80123</v>
      </c>
      <c r="B2193" s="1" t="s">
        <v>2115</v>
      </c>
      <c r="D2193" s="1" t="s">
        <v>2232</v>
      </c>
    </row>
    <row r="2194" spans="1:4" s="2" customFormat="1">
      <c r="A2194" s="1">
        <v>80123</v>
      </c>
      <c r="B2194" s="1" t="s">
        <v>2116</v>
      </c>
      <c r="D2194" s="1" t="s">
        <v>2290</v>
      </c>
    </row>
    <row r="2195" spans="1:4" s="2" customFormat="1">
      <c r="A2195" s="1">
        <v>80123</v>
      </c>
      <c r="B2195" s="1" t="s">
        <v>2117</v>
      </c>
      <c r="D2195" s="1" t="s">
        <v>2233</v>
      </c>
    </row>
    <row r="2196" spans="1:4" s="2" customFormat="1">
      <c r="A2196" s="1">
        <v>80123</v>
      </c>
      <c r="B2196" s="1" t="s">
        <v>2118</v>
      </c>
      <c r="D2196" s="1" t="s">
        <v>2310</v>
      </c>
    </row>
    <row r="2197" spans="1:4" s="2" customFormat="1">
      <c r="A2197" s="1">
        <v>80123</v>
      </c>
      <c r="B2197" s="1" t="s">
        <v>2119</v>
      </c>
      <c r="D2197" s="1" t="s">
        <v>2230</v>
      </c>
    </row>
    <row r="2198" spans="1:4" s="2" customFormat="1">
      <c r="A2198" s="1">
        <v>80123</v>
      </c>
      <c r="B2198" s="1" t="s">
        <v>2120</v>
      </c>
      <c r="D2198" s="1" t="s">
        <v>2234</v>
      </c>
    </row>
    <row r="2199" spans="1:4" s="2" customFormat="1">
      <c r="A2199" s="1">
        <v>80123</v>
      </c>
      <c r="B2199" s="1" t="s">
        <v>2121</v>
      </c>
      <c r="D2199" s="1" t="s">
        <v>2235</v>
      </c>
    </row>
    <row r="2200" spans="1:4" s="2" customFormat="1" ht="22.8">
      <c r="A2200" s="1">
        <v>80123</v>
      </c>
      <c r="B2200" s="1" t="s">
        <v>2122</v>
      </c>
      <c r="D2200" s="1" t="s">
        <v>2686</v>
      </c>
    </row>
    <row r="2201" spans="1:4" s="2" customFormat="1">
      <c r="A2201" s="1">
        <v>80123</v>
      </c>
      <c r="B2201" s="1" t="s">
        <v>2123</v>
      </c>
      <c r="D2201" s="1" t="s">
        <v>2228</v>
      </c>
    </row>
    <row r="2202" spans="1:4" s="2" customFormat="1">
      <c r="A2202" s="1">
        <v>80123</v>
      </c>
      <c r="B2202" s="1" t="s">
        <v>2124</v>
      </c>
      <c r="D2202" s="1" t="s">
        <v>2236</v>
      </c>
    </row>
    <row r="2203" spans="1:4" s="2" customFormat="1">
      <c r="A2203" s="1">
        <v>80123</v>
      </c>
      <c r="B2203" s="1" t="s">
        <v>2125</v>
      </c>
      <c r="D2203" s="1" t="s">
        <v>2254</v>
      </c>
    </row>
    <row r="2204" spans="1:4" s="2" customFormat="1">
      <c r="A2204" s="1">
        <v>80123</v>
      </c>
      <c r="B2204" s="1" t="s">
        <v>2126</v>
      </c>
      <c r="D2204" s="1" t="s">
        <v>2250</v>
      </c>
    </row>
    <row r="2205" spans="1:4" s="2" customFormat="1">
      <c r="A2205" s="1">
        <v>80123</v>
      </c>
      <c r="B2205" s="1" t="s">
        <v>2127</v>
      </c>
      <c r="D2205" s="1" t="s">
        <v>2249</v>
      </c>
    </row>
    <row r="2206" spans="1:4" s="2" customFormat="1">
      <c r="A2206" s="1">
        <v>80123</v>
      </c>
      <c r="B2206" s="1" t="s">
        <v>2128</v>
      </c>
      <c r="D2206" s="1" t="s">
        <v>2238</v>
      </c>
    </row>
    <row r="2207" spans="1:4" s="2" customFormat="1">
      <c r="A2207" s="1">
        <v>80123</v>
      </c>
      <c r="B2207" s="1" t="s">
        <v>2129</v>
      </c>
      <c r="D2207" s="1" t="s">
        <v>2241</v>
      </c>
    </row>
    <row r="2208" spans="1:4" s="2" customFormat="1">
      <c r="A2208" s="1">
        <v>80123</v>
      </c>
      <c r="B2208" s="1" t="s">
        <v>2130</v>
      </c>
      <c r="D2208" s="1" t="s">
        <v>2248</v>
      </c>
    </row>
    <row r="2209" spans="1:4" s="2" customFormat="1">
      <c r="A2209" s="1">
        <v>80123</v>
      </c>
      <c r="B2209" s="1" t="s">
        <v>2131</v>
      </c>
      <c r="D2209" s="1" t="s">
        <v>2244</v>
      </c>
    </row>
    <row r="2210" spans="1:4" s="2" customFormat="1" ht="22.8">
      <c r="A2210" s="1">
        <v>80123</v>
      </c>
      <c r="B2210" s="1" t="s">
        <v>2132</v>
      </c>
      <c r="D2210" s="1" t="s">
        <v>2237</v>
      </c>
    </row>
    <row r="2211" spans="1:4" s="2" customFormat="1">
      <c r="A2211" s="1">
        <v>80123</v>
      </c>
      <c r="B2211" s="1" t="s">
        <v>2133</v>
      </c>
      <c r="D2211" s="1" t="s">
        <v>2242</v>
      </c>
    </row>
    <row r="2212" spans="1:4" s="2" customFormat="1">
      <c r="A2212" s="1">
        <v>80123</v>
      </c>
      <c r="B2212" s="1" t="s">
        <v>2134</v>
      </c>
      <c r="D2212" s="1" t="s">
        <v>2243</v>
      </c>
    </row>
    <row r="2213" spans="1:4" s="2" customFormat="1">
      <c r="A2213" s="1">
        <v>80123</v>
      </c>
      <c r="B2213" s="1" t="s">
        <v>2135</v>
      </c>
      <c r="D2213" s="1" t="s">
        <v>2256</v>
      </c>
    </row>
    <row r="2214" spans="1:4" s="2" customFormat="1">
      <c r="A2214" s="1">
        <v>80123</v>
      </c>
      <c r="B2214" s="1" t="s">
        <v>2136</v>
      </c>
      <c r="D2214" s="1" t="s">
        <v>2252</v>
      </c>
    </row>
    <row r="2215" spans="1:4" s="2" customFormat="1">
      <c r="A2215" s="1">
        <v>80123</v>
      </c>
      <c r="B2215" s="1" t="s">
        <v>2137</v>
      </c>
      <c r="D2215" s="1" t="s">
        <v>2251</v>
      </c>
    </row>
    <row r="2216" spans="1:4" s="2" customFormat="1" ht="22.8">
      <c r="A2216" s="1">
        <v>80123</v>
      </c>
      <c r="B2216" s="1" t="s">
        <v>2138</v>
      </c>
      <c r="D2216" s="1" t="s">
        <v>2269</v>
      </c>
    </row>
    <row r="2217" spans="1:4" s="2" customFormat="1">
      <c r="A2217" s="1">
        <v>80123</v>
      </c>
      <c r="B2217" s="1" t="s">
        <v>2139</v>
      </c>
      <c r="D2217" s="1" t="s">
        <v>2255</v>
      </c>
    </row>
    <row r="2218" spans="1:4" s="2" customFormat="1">
      <c r="A2218" s="1">
        <v>80123</v>
      </c>
      <c r="B2218" s="1" t="s">
        <v>2140</v>
      </c>
      <c r="D2218" s="1" t="s">
        <v>2246</v>
      </c>
    </row>
    <row r="2219" spans="1:4" s="2" customFormat="1">
      <c r="A2219" s="1">
        <v>80123</v>
      </c>
      <c r="B2219" s="1" t="s">
        <v>2141</v>
      </c>
      <c r="D2219" s="1" t="s">
        <v>2253</v>
      </c>
    </row>
    <row r="2220" spans="1:4" s="2" customFormat="1">
      <c r="A2220" s="1">
        <v>80123</v>
      </c>
      <c r="B2220" s="1" t="s">
        <v>2142</v>
      </c>
      <c r="D2220" s="1" t="s">
        <v>2245</v>
      </c>
    </row>
    <row r="2221" spans="1:4" s="2" customFormat="1">
      <c r="A2221" s="1">
        <v>80123</v>
      </c>
      <c r="B2221" s="1" t="s">
        <v>2143</v>
      </c>
      <c r="D2221" s="1" t="s">
        <v>2247</v>
      </c>
    </row>
    <row r="2222" spans="1:4" s="2" customFormat="1">
      <c r="A2222" s="1">
        <v>80123</v>
      </c>
      <c r="B2222" s="1" t="s">
        <v>2144</v>
      </c>
      <c r="D2222" s="1" t="s">
        <v>2239</v>
      </c>
    </row>
    <row r="2223" spans="1:4" s="2" customFormat="1">
      <c r="A2223" s="1">
        <v>80123</v>
      </c>
      <c r="B2223" s="1" t="s">
        <v>2145</v>
      </c>
      <c r="D2223" s="1" t="s">
        <v>2240</v>
      </c>
    </row>
    <row r="2224" spans="1:4" s="2" customFormat="1">
      <c r="A2224" s="1">
        <v>80123</v>
      </c>
      <c r="B2224" s="1" t="s">
        <v>2146</v>
      </c>
      <c r="D2224" s="1" t="s">
        <v>2257</v>
      </c>
    </row>
    <row r="2225" spans="1:4" s="2" customFormat="1">
      <c r="A2225" s="1">
        <v>80123</v>
      </c>
      <c r="B2225" s="1" t="s">
        <v>2147</v>
      </c>
      <c r="D2225" s="1" t="s">
        <v>2262</v>
      </c>
    </row>
    <row r="2226" spans="1:4" s="2" customFormat="1">
      <c r="A2226" s="1">
        <v>80123</v>
      </c>
      <c r="B2226" s="1" t="s">
        <v>2148</v>
      </c>
      <c r="D2226" s="1" t="s">
        <v>2265</v>
      </c>
    </row>
    <row r="2227" spans="1:4" s="2" customFormat="1">
      <c r="A2227" s="1">
        <v>80123</v>
      </c>
      <c r="B2227" s="1" t="s">
        <v>2149</v>
      </c>
      <c r="D2227" s="1" t="s">
        <v>2268</v>
      </c>
    </row>
    <row r="2228" spans="1:4" s="2" customFormat="1">
      <c r="A2228" s="1">
        <v>80123</v>
      </c>
      <c r="B2228" s="1" t="s">
        <v>2150</v>
      </c>
      <c r="D2228" s="1" t="s">
        <v>2266</v>
      </c>
    </row>
    <row r="2229" spans="1:4" s="2" customFormat="1" ht="22.8">
      <c r="A2229" s="1">
        <v>80123</v>
      </c>
      <c r="B2229" s="1" t="s">
        <v>2151</v>
      </c>
      <c r="D2229" s="1" t="s">
        <v>2264</v>
      </c>
    </row>
    <row r="2230" spans="1:4" s="2" customFormat="1">
      <c r="A2230" s="1">
        <v>80123</v>
      </c>
      <c r="B2230" s="1" t="s">
        <v>2152</v>
      </c>
      <c r="D2230" s="1" t="s">
        <v>2267</v>
      </c>
    </row>
    <row r="2231" spans="1:4" s="2" customFormat="1">
      <c r="A2231" s="1">
        <v>80123</v>
      </c>
      <c r="B2231" s="1" t="s">
        <v>2153</v>
      </c>
      <c r="D2231" s="1" t="s">
        <v>2260</v>
      </c>
    </row>
    <row r="2232" spans="1:4" s="2" customFormat="1">
      <c r="A2232" s="1">
        <v>80123</v>
      </c>
      <c r="B2232" s="1" t="s">
        <v>2154</v>
      </c>
      <c r="D2232" s="1" t="s">
        <v>2270</v>
      </c>
    </row>
    <row r="2233" spans="1:4" s="2" customFormat="1">
      <c r="A2233" s="1">
        <v>80123</v>
      </c>
      <c r="B2233" s="1" t="s">
        <v>2155</v>
      </c>
      <c r="D2233" s="1" t="s">
        <v>2259</v>
      </c>
    </row>
    <row r="2234" spans="1:4" s="2" customFormat="1">
      <c r="A2234" s="1">
        <v>80123</v>
      </c>
      <c r="B2234" s="1" t="s">
        <v>2156</v>
      </c>
      <c r="D2234" s="1" t="s">
        <v>2258</v>
      </c>
    </row>
    <row r="2235" spans="1:4" s="2" customFormat="1">
      <c r="A2235" s="1">
        <v>80123</v>
      </c>
      <c r="B2235" s="1" t="s">
        <v>2157</v>
      </c>
      <c r="D2235" s="1" t="s">
        <v>2263</v>
      </c>
    </row>
    <row r="2236" spans="1:4" s="2" customFormat="1">
      <c r="A2236" s="1">
        <v>80123</v>
      </c>
      <c r="B2236" s="1" t="s">
        <v>2158</v>
      </c>
      <c r="D2236" s="1" t="s">
        <v>2354</v>
      </c>
    </row>
    <row r="2237" spans="1:4" s="2" customFormat="1" ht="22.8">
      <c r="A2237" s="1">
        <v>80123</v>
      </c>
      <c r="B2237" s="1" t="s">
        <v>2159</v>
      </c>
      <c r="D2237" s="1" t="s">
        <v>2272</v>
      </c>
    </row>
    <row r="2238" spans="1:4" s="2" customFormat="1">
      <c r="A2238" s="1">
        <v>80123</v>
      </c>
      <c r="B2238" s="1" t="s">
        <v>2160</v>
      </c>
      <c r="D2238" s="1" t="s">
        <v>2355</v>
      </c>
    </row>
    <row r="2239" spans="1:4" s="2" customFormat="1">
      <c r="A2239" s="1">
        <v>80123</v>
      </c>
      <c r="B2239" s="1" t="s">
        <v>2161</v>
      </c>
      <c r="D2239" s="1" t="s">
        <v>2273</v>
      </c>
    </row>
    <row r="2240" spans="1:4" s="2" customFormat="1">
      <c r="A2240" s="1">
        <v>80123</v>
      </c>
      <c r="B2240" s="1" t="s">
        <v>2162</v>
      </c>
      <c r="D2240" s="1" t="s">
        <v>2275</v>
      </c>
    </row>
    <row r="2241" spans="1:4" s="2" customFormat="1">
      <c r="A2241" s="1">
        <v>80123</v>
      </c>
      <c r="B2241" s="1" t="s">
        <v>2163</v>
      </c>
      <c r="D2241" s="1" t="s">
        <v>2278</v>
      </c>
    </row>
    <row r="2242" spans="1:4" s="2" customFormat="1">
      <c r="A2242" s="1">
        <v>80123</v>
      </c>
      <c r="B2242" s="1" t="s">
        <v>2164</v>
      </c>
      <c r="D2242" s="1" t="s">
        <v>2279</v>
      </c>
    </row>
    <row r="2243" spans="1:4" s="2" customFormat="1">
      <c r="A2243" s="1">
        <v>80123</v>
      </c>
      <c r="B2243" s="1" t="s">
        <v>2165</v>
      </c>
      <c r="D2243" s="1" t="s">
        <v>2274</v>
      </c>
    </row>
    <row r="2244" spans="1:4" s="2" customFormat="1">
      <c r="A2244" s="1">
        <v>80123</v>
      </c>
      <c r="B2244" s="1" t="s">
        <v>2166</v>
      </c>
      <c r="D2244" s="1" t="s">
        <v>2276</v>
      </c>
    </row>
    <row r="2245" spans="1:4" s="2" customFormat="1">
      <c r="A2245" s="1">
        <v>80123</v>
      </c>
      <c r="B2245" s="1" t="s">
        <v>2167</v>
      </c>
      <c r="D2245" s="1" t="s">
        <v>2280</v>
      </c>
    </row>
    <row r="2246" spans="1:4" s="2" customFormat="1">
      <c r="A2246" s="1">
        <v>80123</v>
      </c>
      <c r="B2246" s="1" t="s">
        <v>2168</v>
      </c>
      <c r="D2246" s="1" t="s">
        <v>2282</v>
      </c>
    </row>
    <row r="2247" spans="1:4" s="2" customFormat="1" ht="22.8">
      <c r="A2247" s="1">
        <v>80123</v>
      </c>
      <c r="B2247" s="1" t="s">
        <v>2169</v>
      </c>
      <c r="D2247" s="1" t="s">
        <v>2222</v>
      </c>
    </row>
    <row r="2248" spans="1:4" s="2" customFormat="1">
      <c r="A2248" s="1">
        <v>80123</v>
      </c>
      <c r="B2248" s="1" t="s">
        <v>2170</v>
      </c>
      <c r="D2248" s="1" t="s">
        <v>2281</v>
      </c>
    </row>
    <row r="2249" spans="1:4" s="2" customFormat="1">
      <c r="A2249" s="1">
        <v>80123</v>
      </c>
      <c r="B2249" s="1" t="s">
        <v>2171</v>
      </c>
      <c r="D2249" s="1" t="s">
        <v>2277</v>
      </c>
    </row>
    <row r="2250" spans="1:4" s="2" customFormat="1" ht="22.8">
      <c r="A2250" s="1">
        <v>80123</v>
      </c>
      <c r="B2250" s="1" t="s">
        <v>2172</v>
      </c>
      <c r="D2250" s="1" t="s">
        <v>2271</v>
      </c>
    </row>
    <row r="2251" spans="1:4" s="2" customFormat="1">
      <c r="A2251" s="1">
        <v>80123</v>
      </c>
      <c r="B2251" s="1" t="s">
        <v>2173</v>
      </c>
      <c r="D2251" s="1" t="s">
        <v>2185</v>
      </c>
    </row>
    <row r="2252" spans="1:4" s="2" customFormat="1">
      <c r="A2252" s="1">
        <v>80123</v>
      </c>
      <c r="B2252" s="1" t="s">
        <v>2174</v>
      </c>
      <c r="D2252" s="1" t="s">
        <v>2283</v>
      </c>
    </row>
    <row r="2253" spans="1:4" s="2" customFormat="1">
      <c r="A2253" s="1">
        <v>80123</v>
      </c>
      <c r="B2253" s="1" t="s">
        <v>2175</v>
      </c>
      <c r="D2253" s="1" t="s">
        <v>2287</v>
      </c>
    </row>
    <row r="2254" spans="1:4" s="2" customFormat="1">
      <c r="A2254" s="1">
        <v>80123</v>
      </c>
      <c r="B2254" s="1" t="s">
        <v>2176</v>
      </c>
      <c r="D2254" s="1" t="s">
        <v>2284</v>
      </c>
    </row>
    <row r="2255" spans="1:4" s="2" customFormat="1">
      <c r="A2255" s="1">
        <v>80123</v>
      </c>
      <c r="B2255" s="1" t="s">
        <v>2177</v>
      </c>
      <c r="D2255" s="1" t="s">
        <v>2285</v>
      </c>
    </row>
    <row r="2256" spans="1:4" s="2" customFormat="1">
      <c r="A2256" s="1">
        <v>80123</v>
      </c>
      <c r="B2256" s="1" t="s">
        <v>2178</v>
      </c>
      <c r="D2256" s="1" t="s">
        <v>2286</v>
      </c>
    </row>
    <row r="2257" spans="1:4" s="2" customFormat="1">
      <c r="A2257" s="1">
        <v>80123</v>
      </c>
      <c r="B2257" s="1" t="s">
        <v>2179</v>
      </c>
      <c r="D2257" s="1" t="s">
        <v>2296</v>
      </c>
    </row>
    <row r="2258" spans="1:4" s="2" customFormat="1" ht="22.8">
      <c r="A2258" s="1">
        <v>80123</v>
      </c>
      <c r="B2258" s="1" t="s">
        <v>2180</v>
      </c>
      <c r="D2258" s="1" t="s">
        <v>2299</v>
      </c>
    </row>
    <row r="2259" spans="1:4" s="2" customFormat="1" ht="22.8">
      <c r="A2259" s="1">
        <v>80123</v>
      </c>
      <c r="B2259" s="1" t="s">
        <v>2181</v>
      </c>
      <c r="D2259" s="1" t="s">
        <v>2311</v>
      </c>
    </row>
    <row r="2260" spans="1:4" s="2" customFormat="1">
      <c r="A2260" s="1">
        <v>80123</v>
      </c>
      <c r="B2260" s="1" t="s">
        <v>2182</v>
      </c>
      <c r="D2260" s="1" t="s">
        <v>2297</v>
      </c>
    </row>
    <row r="2261" spans="1:4" s="2" customFormat="1">
      <c r="A2261" s="1">
        <v>80123</v>
      </c>
      <c r="B2261" s="1" t="s">
        <v>2183</v>
      </c>
      <c r="D2261" s="1" t="s">
        <v>2302</v>
      </c>
    </row>
    <row r="2262" spans="1:4" s="2" customFormat="1">
      <c r="A2262" s="1">
        <v>80123</v>
      </c>
      <c r="B2262" s="1" t="s">
        <v>2184</v>
      </c>
      <c r="D2262" s="1" t="s">
        <v>2288</v>
      </c>
    </row>
    <row r="2263" spans="1:4" s="2" customFormat="1">
      <c r="A2263" s="1">
        <v>80123</v>
      </c>
      <c r="B2263" s="1" t="s">
        <v>2185</v>
      </c>
      <c r="D2263" s="1" t="s">
        <v>2305</v>
      </c>
    </row>
    <row r="2264" spans="1:4" s="2" customFormat="1">
      <c r="A2264" s="1">
        <v>80123</v>
      </c>
      <c r="B2264" s="1" t="s">
        <v>2186</v>
      </c>
      <c r="D2264" s="1" t="s">
        <v>2301</v>
      </c>
    </row>
    <row r="2265" spans="1:4" s="2" customFormat="1">
      <c r="A2265" s="1">
        <v>80123</v>
      </c>
      <c r="B2265" s="1" t="s">
        <v>2187</v>
      </c>
      <c r="D2265" s="1" t="s">
        <v>2174</v>
      </c>
    </row>
    <row r="2266" spans="1:4" s="2" customFormat="1">
      <c r="A2266" s="1">
        <v>80123</v>
      </c>
      <c r="B2266" s="1" t="s">
        <v>2188</v>
      </c>
      <c r="D2266" s="1" t="s">
        <v>2294</v>
      </c>
    </row>
    <row r="2267" spans="1:4" s="2" customFormat="1">
      <c r="A2267" s="1">
        <v>80123</v>
      </c>
      <c r="B2267" s="1" t="s">
        <v>2189</v>
      </c>
      <c r="D2267" s="1" t="s">
        <v>2306</v>
      </c>
    </row>
    <row r="2268" spans="1:4" s="2" customFormat="1" ht="22.8">
      <c r="A2268" s="1">
        <v>80123</v>
      </c>
      <c r="B2268" s="1" t="s">
        <v>2190</v>
      </c>
      <c r="D2268" s="1" t="s">
        <v>2291</v>
      </c>
    </row>
    <row r="2269" spans="1:4" s="2" customFormat="1">
      <c r="A2269" s="1">
        <v>80123</v>
      </c>
      <c r="B2269" s="1" t="s">
        <v>2191</v>
      </c>
      <c r="D2269" s="1" t="s">
        <v>2298</v>
      </c>
    </row>
    <row r="2270" spans="1:4" s="2" customFormat="1" ht="22.8">
      <c r="A2270" s="1">
        <v>80123</v>
      </c>
      <c r="B2270" s="1" t="s">
        <v>2192</v>
      </c>
      <c r="D2270" s="1" t="s">
        <v>2308</v>
      </c>
    </row>
    <row r="2271" spans="1:4" s="2" customFormat="1" ht="22.8">
      <c r="A2271" s="1">
        <v>80123</v>
      </c>
      <c r="B2271" s="1" t="s">
        <v>2193</v>
      </c>
      <c r="D2271" s="1" t="s">
        <v>2295</v>
      </c>
    </row>
    <row r="2272" spans="1:4" s="2" customFormat="1">
      <c r="A2272" s="1">
        <v>80123</v>
      </c>
      <c r="B2272" s="1" t="s">
        <v>2194</v>
      </c>
      <c r="D2272" s="1" t="s">
        <v>2312</v>
      </c>
    </row>
    <row r="2273" spans="1:4" s="2" customFormat="1">
      <c r="A2273" s="1">
        <v>80123</v>
      </c>
      <c r="B2273" s="1" t="s">
        <v>2195</v>
      </c>
      <c r="D2273" s="1" t="s">
        <v>2303</v>
      </c>
    </row>
    <row r="2274" spans="1:4" s="2" customFormat="1">
      <c r="A2274" s="1">
        <v>80123</v>
      </c>
      <c r="B2274" s="1" t="s">
        <v>2196</v>
      </c>
      <c r="D2274" s="1" t="s">
        <v>2304</v>
      </c>
    </row>
    <row r="2275" spans="1:4" s="2" customFormat="1">
      <c r="A2275" s="1">
        <v>80123</v>
      </c>
      <c r="B2275" s="1" t="s">
        <v>2197</v>
      </c>
      <c r="D2275" s="1" t="s">
        <v>2314</v>
      </c>
    </row>
    <row r="2276" spans="1:4" s="2" customFormat="1">
      <c r="A2276" s="1">
        <v>80123</v>
      </c>
      <c r="B2276" s="1" t="s">
        <v>2198</v>
      </c>
      <c r="D2276" s="1" t="s">
        <v>2313</v>
      </c>
    </row>
    <row r="2277" spans="1:4" s="2" customFormat="1">
      <c r="A2277" s="1">
        <v>80123</v>
      </c>
      <c r="B2277" s="1" t="s">
        <v>2199</v>
      </c>
      <c r="D2277" s="1" t="s">
        <v>2300</v>
      </c>
    </row>
    <row r="2278" spans="1:4" s="2" customFormat="1">
      <c r="A2278" s="1">
        <v>80123</v>
      </c>
      <c r="B2278" s="1" t="s">
        <v>2200</v>
      </c>
      <c r="D2278" s="1" t="s">
        <v>2316</v>
      </c>
    </row>
    <row r="2279" spans="1:4" s="2" customFormat="1" ht="22.8">
      <c r="A2279" s="1">
        <v>80123</v>
      </c>
      <c r="B2279" s="1" t="s">
        <v>2201</v>
      </c>
      <c r="D2279" s="1" t="s">
        <v>2329</v>
      </c>
    </row>
    <row r="2280" spans="1:4" s="2" customFormat="1">
      <c r="A2280" s="1">
        <v>80123</v>
      </c>
      <c r="B2280" s="1" t="s">
        <v>2202</v>
      </c>
      <c r="D2280" s="1" t="s">
        <v>2152</v>
      </c>
    </row>
    <row r="2281" spans="1:4" s="2" customFormat="1">
      <c r="A2281" s="1">
        <v>80123</v>
      </c>
      <c r="B2281" s="1" t="s">
        <v>2203</v>
      </c>
      <c r="D2281" s="1" t="s">
        <v>2322</v>
      </c>
    </row>
    <row r="2282" spans="1:4" s="2" customFormat="1">
      <c r="A2282" s="1">
        <v>80123</v>
      </c>
      <c r="B2282" s="1" t="s">
        <v>2204</v>
      </c>
      <c r="D2282" s="1" t="s">
        <v>2320</v>
      </c>
    </row>
    <row r="2283" spans="1:4" s="2" customFormat="1">
      <c r="A2283" s="1">
        <v>80123</v>
      </c>
      <c r="B2283" s="1" t="s">
        <v>2205</v>
      </c>
      <c r="D2283" s="1" t="s">
        <v>2318</v>
      </c>
    </row>
    <row r="2284" spans="1:4" s="2" customFormat="1">
      <c r="A2284" s="1">
        <v>80123</v>
      </c>
      <c r="B2284" s="1" t="s">
        <v>2206</v>
      </c>
      <c r="D2284" s="1" t="s">
        <v>2323</v>
      </c>
    </row>
    <row r="2285" spans="1:4" s="2" customFormat="1">
      <c r="A2285" s="1">
        <v>80123</v>
      </c>
      <c r="B2285" s="1" t="s">
        <v>2207</v>
      </c>
      <c r="D2285" s="1" t="s">
        <v>2328</v>
      </c>
    </row>
    <row r="2286" spans="1:4" s="2" customFormat="1">
      <c r="A2286" s="1">
        <v>80123</v>
      </c>
      <c r="B2286" s="1" t="s">
        <v>2208</v>
      </c>
      <c r="D2286" s="1" t="s">
        <v>2321</v>
      </c>
    </row>
    <row r="2287" spans="1:4" s="2" customFormat="1">
      <c r="A2287" s="1">
        <v>80123</v>
      </c>
      <c r="B2287" s="1" t="s">
        <v>2209</v>
      </c>
      <c r="D2287" s="1" t="s">
        <v>2324</v>
      </c>
    </row>
    <row r="2288" spans="1:4" s="2" customFormat="1">
      <c r="A2288" s="1">
        <v>80123</v>
      </c>
      <c r="B2288" s="1" t="s">
        <v>2210</v>
      </c>
      <c r="D2288" s="1" t="s">
        <v>2112</v>
      </c>
    </row>
    <row r="2289" spans="1:4" s="2" customFormat="1">
      <c r="A2289" s="1">
        <v>80123</v>
      </c>
      <c r="B2289" s="1" t="s">
        <v>2211</v>
      </c>
      <c r="D2289" s="1" t="s">
        <v>2325</v>
      </c>
    </row>
    <row r="2290" spans="1:4" s="2" customFormat="1">
      <c r="A2290" s="1">
        <v>80123</v>
      </c>
      <c r="B2290" s="1" t="s">
        <v>2212</v>
      </c>
      <c r="D2290" s="1" t="s">
        <v>2326</v>
      </c>
    </row>
    <row r="2291" spans="1:4" s="2" customFormat="1">
      <c r="A2291" s="1">
        <v>80123</v>
      </c>
      <c r="B2291" s="1" t="s">
        <v>2213</v>
      </c>
      <c r="D2291" s="1" t="s">
        <v>2327</v>
      </c>
    </row>
    <row r="2292" spans="1:4" s="2" customFormat="1">
      <c r="A2292" s="1">
        <v>80123</v>
      </c>
      <c r="B2292" s="1" t="s">
        <v>2214</v>
      </c>
      <c r="D2292" s="1" t="s">
        <v>2330</v>
      </c>
    </row>
    <row r="2293" spans="1:4" s="2" customFormat="1">
      <c r="A2293" s="1">
        <v>80123</v>
      </c>
      <c r="B2293" s="1" t="s">
        <v>2215</v>
      </c>
      <c r="D2293" s="1" t="s">
        <v>2317</v>
      </c>
    </row>
    <row r="2294" spans="1:4" s="2" customFormat="1" ht="22.8">
      <c r="A2294" s="1">
        <v>80123</v>
      </c>
      <c r="B2294" s="1" t="s">
        <v>2216</v>
      </c>
      <c r="D2294" s="1" t="s">
        <v>2319</v>
      </c>
    </row>
    <row r="2295" spans="1:4" s="2" customFormat="1">
      <c r="A2295" s="1">
        <v>80123</v>
      </c>
      <c r="B2295" s="1" t="s">
        <v>2217</v>
      </c>
      <c r="D2295" s="1" t="s">
        <v>2331</v>
      </c>
    </row>
    <row r="2296" spans="1:4" s="2" customFormat="1">
      <c r="A2296" s="1">
        <v>80123</v>
      </c>
      <c r="B2296" s="1" t="s">
        <v>2218</v>
      </c>
      <c r="D2296" s="1" t="s">
        <v>2332</v>
      </c>
    </row>
    <row r="2297" spans="1:4" s="2" customFormat="1">
      <c r="A2297" s="1">
        <v>80123</v>
      </c>
      <c r="B2297" s="1" t="s">
        <v>2219</v>
      </c>
      <c r="D2297" s="1" t="s">
        <v>2338</v>
      </c>
    </row>
    <row r="2298" spans="1:4" s="2" customFormat="1">
      <c r="A2298" s="1">
        <v>80123</v>
      </c>
      <c r="B2298" s="1" t="s">
        <v>2220</v>
      </c>
      <c r="D2298" s="1" t="s">
        <v>2335</v>
      </c>
    </row>
    <row r="2299" spans="1:4" s="2" customFormat="1" ht="22.8">
      <c r="A2299" s="1">
        <v>80123</v>
      </c>
      <c r="B2299" s="1" t="s">
        <v>2221</v>
      </c>
      <c r="D2299" s="1" t="s">
        <v>2336</v>
      </c>
    </row>
    <row r="2300" spans="1:4" s="2" customFormat="1" ht="22.8">
      <c r="A2300" s="1">
        <v>80123</v>
      </c>
      <c r="B2300" s="1" t="s">
        <v>2222</v>
      </c>
      <c r="D2300" s="1" t="s">
        <v>2339</v>
      </c>
    </row>
    <row r="2301" spans="1:4" s="2" customFormat="1" ht="22.8">
      <c r="A2301" s="1">
        <v>80123</v>
      </c>
      <c r="B2301" s="1" t="s">
        <v>2223</v>
      </c>
      <c r="D2301" s="1" t="s">
        <v>2292</v>
      </c>
    </row>
    <row r="2302" spans="1:4" s="2" customFormat="1" ht="22.8">
      <c r="A2302" s="1">
        <v>80123</v>
      </c>
      <c r="B2302" s="1" t="s">
        <v>2224</v>
      </c>
      <c r="D2302" s="1" t="s">
        <v>2341</v>
      </c>
    </row>
    <row r="2303" spans="1:4" s="2" customFormat="1">
      <c r="A2303" s="1">
        <v>80123</v>
      </c>
      <c r="B2303" s="1" t="s">
        <v>2225</v>
      </c>
      <c r="D2303" s="1" t="s">
        <v>2141</v>
      </c>
    </row>
    <row r="2304" spans="1:4" s="2" customFormat="1">
      <c r="A2304" s="1">
        <v>80123</v>
      </c>
      <c r="B2304" s="1" t="s">
        <v>2226</v>
      </c>
      <c r="D2304" s="1" t="s">
        <v>2337</v>
      </c>
    </row>
    <row r="2305" spans="1:4" s="2" customFormat="1" ht="22.8">
      <c r="A2305" s="1">
        <v>80123</v>
      </c>
      <c r="B2305" s="1" t="s">
        <v>2227</v>
      </c>
      <c r="D2305" s="1" t="s">
        <v>2342</v>
      </c>
    </row>
    <row r="2306" spans="1:4" s="2" customFormat="1">
      <c r="A2306" s="1">
        <v>80123</v>
      </c>
      <c r="B2306" s="1" t="s">
        <v>2228</v>
      </c>
      <c r="D2306" s="1" t="s">
        <v>2340</v>
      </c>
    </row>
    <row r="2307" spans="1:4" s="2" customFormat="1" ht="22.8">
      <c r="A2307" s="1">
        <v>80123</v>
      </c>
      <c r="B2307" s="1" t="s">
        <v>2229</v>
      </c>
      <c r="D2307" s="1" t="s">
        <v>2343</v>
      </c>
    </row>
    <row r="2308" spans="1:4" s="2" customFormat="1">
      <c r="A2308" s="1">
        <v>80123</v>
      </c>
      <c r="B2308" s="1" t="s">
        <v>2230</v>
      </c>
      <c r="D2308" s="1" t="s">
        <v>2293</v>
      </c>
    </row>
    <row r="2309" spans="1:4" s="2" customFormat="1">
      <c r="A2309" s="1">
        <v>80123</v>
      </c>
      <c r="B2309" s="1" t="s">
        <v>2231</v>
      </c>
      <c r="D2309" s="1" t="s">
        <v>2357</v>
      </c>
    </row>
    <row r="2310" spans="1:4" s="2" customFormat="1">
      <c r="A2310" s="1">
        <v>80123</v>
      </c>
      <c r="B2310" s="1" t="s">
        <v>2232</v>
      </c>
      <c r="D2310" s="1" t="s">
        <v>2356</v>
      </c>
    </row>
    <row r="2311" spans="1:4" s="2" customFormat="1">
      <c r="A2311" s="1">
        <v>80123</v>
      </c>
      <c r="B2311" s="1" t="s">
        <v>2233</v>
      </c>
      <c r="D2311" s="1" t="s">
        <v>2345</v>
      </c>
    </row>
    <row r="2312" spans="1:4" s="2" customFormat="1">
      <c r="A2312" s="1">
        <v>80123</v>
      </c>
      <c r="B2312" s="1" t="s">
        <v>2234</v>
      </c>
      <c r="D2312" s="1" t="s">
        <v>2307</v>
      </c>
    </row>
    <row r="2313" spans="1:4" s="2" customFormat="1">
      <c r="A2313" s="1">
        <v>80123</v>
      </c>
      <c r="B2313" s="1" t="s">
        <v>2235</v>
      </c>
      <c r="D2313" s="1" t="s">
        <v>2346</v>
      </c>
    </row>
    <row r="2314" spans="1:4" s="2" customFormat="1">
      <c r="A2314" s="1">
        <v>80123</v>
      </c>
      <c r="B2314" s="1" t="s">
        <v>2236</v>
      </c>
      <c r="D2314" s="1" t="s">
        <v>2347</v>
      </c>
    </row>
    <row r="2315" spans="1:4" s="2" customFormat="1" ht="22.8">
      <c r="A2315" s="1">
        <v>80123</v>
      </c>
      <c r="B2315" s="1" t="s">
        <v>2237</v>
      </c>
      <c r="D2315" s="1" t="s">
        <v>2369</v>
      </c>
    </row>
    <row r="2316" spans="1:4" s="2" customFormat="1">
      <c r="A2316" s="1">
        <v>80123</v>
      </c>
      <c r="B2316" s="1" t="s">
        <v>2238</v>
      </c>
      <c r="D2316" s="1" t="s">
        <v>2359</v>
      </c>
    </row>
    <row r="2317" spans="1:4" s="2" customFormat="1">
      <c r="A2317" s="1">
        <v>80123</v>
      </c>
      <c r="B2317" s="1" t="s">
        <v>2239</v>
      </c>
      <c r="D2317" s="1" t="s">
        <v>2364</v>
      </c>
    </row>
    <row r="2318" spans="1:4" s="2" customFormat="1">
      <c r="A2318" s="1">
        <v>80123</v>
      </c>
      <c r="B2318" s="1" t="s">
        <v>2240</v>
      </c>
      <c r="D2318" s="1" t="s">
        <v>2365</v>
      </c>
    </row>
    <row r="2319" spans="1:4" s="2" customFormat="1">
      <c r="A2319" s="1">
        <v>80123</v>
      </c>
      <c r="B2319" s="1" t="s">
        <v>2241</v>
      </c>
      <c r="D2319" s="1" t="s">
        <v>2360</v>
      </c>
    </row>
    <row r="2320" spans="1:4" s="2" customFormat="1">
      <c r="A2320" s="1">
        <v>80123</v>
      </c>
      <c r="B2320" s="1" t="s">
        <v>2242</v>
      </c>
      <c r="D2320" s="1" t="s">
        <v>2599</v>
      </c>
    </row>
    <row r="2321" spans="1:4" s="2" customFormat="1">
      <c r="A2321" s="1">
        <v>80123</v>
      </c>
      <c r="B2321" s="1" t="s">
        <v>2243</v>
      </c>
      <c r="D2321" s="1" t="s">
        <v>2363</v>
      </c>
    </row>
    <row r="2322" spans="1:4" s="2" customFormat="1">
      <c r="A2322" s="1">
        <v>80123</v>
      </c>
      <c r="B2322" s="1" t="s">
        <v>2244</v>
      </c>
      <c r="D2322" s="1" t="s">
        <v>2507</v>
      </c>
    </row>
    <row r="2323" spans="1:4" s="2" customFormat="1">
      <c r="A2323" s="1">
        <v>80123</v>
      </c>
      <c r="B2323" s="1" t="s">
        <v>2245</v>
      </c>
      <c r="D2323" s="1" t="s">
        <v>2579</v>
      </c>
    </row>
    <row r="2324" spans="1:4" s="2" customFormat="1">
      <c r="A2324" s="1">
        <v>80123</v>
      </c>
      <c r="B2324" s="1" t="s">
        <v>2246</v>
      </c>
      <c r="D2324" s="1" t="s">
        <v>2367</v>
      </c>
    </row>
    <row r="2325" spans="1:4" s="2" customFormat="1">
      <c r="A2325" s="1">
        <v>80123</v>
      </c>
      <c r="B2325" s="1" t="s">
        <v>2247</v>
      </c>
      <c r="D2325" s="1" t="s">
        <v>2368</v>
      </c>
    </row>
    <row r="2326" spans="1:4" s="2" customFormat="1">
      <c r="A2326" s="1">
        <v>80123</v>
      </c>
      <c r="B2326" s="1" t="s">
        <v>2248</v>
      </c>
      <c r="D2326" s="1" t="s">
        <v>2594</v>
      </c>
    </row>
    <row r="2327" spans="1:4" s="2" customFormat="1">
      <c r="A2327" s="1">
        <v>80123</v>
      </c>
      <c r="B2327" s="1" t="s">
        <v>2249</v>
      </c>
      <c r="D2327" s="1" t="s">
        <v>2362</v>
      </c>
    </row>
    <row r="2328" spans="1:4" s="2" customFormat="1">
      <c r="A2328" s="1">
        <v>80123</v>
      </c>
      <c r="B2328" s="1" t="s">
        <v>2250</v>
      </c>
      <c r="D2328" s="1" t="s">
        <v>2366</v>
      </c>
    </row>
    <row r="2329" spans="1:4" s="2" customFormat="1">
      <c r="A2329" s="1">
        <v>80123</v>
      </c>
      <c r="B2329" s="1" t="s">
        <v>2251</v>
      </c>
      <c r="D2329" s="1" t="s">
        <v>2370</v>
      </c>
    </row>
    <row r="2330" spans="1:4" s="2" customFormat="1">
      <c r="A2330" s="1">
        <v>80123</v>
      </c>
      <c r="B2330" s="1" t="s">
        <v>2252</v>
      </c>
      <c r="D2330" s="1" t="s">
        <v>2371</v>
      </c>
    </row>
    <row r="2331" spans="1:4" s="2" customFormat="1">
      <c r="A2331" s="1">
        <v>80123</v>
      </c>
      <c r="B2331" s="1" t="s">
        <v>2253</v>
      </c>
      <c r="D2331" s="1" t="s">
        <v>2372</v>
      </c>
    </row>
    <row r="2332" spans="1:4" s="2" customFormat="1">
      <c r="A2332" s="1">
        <v>80123</v>
      </c>
      <c r="B2332" s="1" t="s">
        <v>2254</v>
      </c>
      <c r="D2332" s="1" t="s">
        <v>2595</v>
      </c>
    </row>
    <row r="2333" spans="1:4" s="2" customFormat="1">
      <c r="A2333" s="1">
        <v>80123</v>
      </c>
      <c r="B2333" s="1" t="s">
        <v>2255</v>
      </c>
      <c r="D2333" s="1" t="s">
        <v>2391</v>
      </c>
    </row>
    <row r="2334" spans="1:4" s="2" customFormat="1">
      <c r="A2334" s="1">
        <v>80123</v>
      </c>
      <c r="B2334" s="1" t="s">
        <v>2256</v>
      </c>
      <c r="D2334" s="1" t="s">
        <v>2378</v>
      </c>
    </row>
    <row r="2335" spans="1:4" s="2" customFormat="1">
      <c r="A2335" s="1">
        <v>80123</v>
      </c>
      <c r="B2335" s="1" t="s">
        <v>2257</v>
      </c>
      <c r="D2335" s="1" t="s">
        <v>2380</v>
      </c>
    </row>
    <row r="2336" spans="1:4" s="2" customFormat="1">
      <c r="A2336" s="1">
        <v>80123</v>
      </c>
      <c r="B2336" s="1" t="s">
        <v>2258</v>
      </c>
      <c r="D2336" s="1" t="s">
        <v>2390</v>
      </c>
    </row>
    <row r="2337" spans="1:4" s="2" customFormat="1">
      <c r="A2337" s="1">
        <v>80123</v>
      </c>
      <c r="B2337" s="1" t="s">
        <v>2259</v>
      </c>
      <c r="D2337" s="1" t="s">
        <v>2375</v>
      </c>
    </row>
    <row r="2338" spans="1:4" s="2" customFormat="1">
      <c r="A2338" s="1">
        <v>80123</v>
      </c>
      <c r="B2338" s="1" t="s">
        <v>2260</v>
      </c>
      <c r="D2338" s="1" t="s">
        <v>2389</v>
      </c>
    </row>
    <row r="2339" spans="1:4" s="2" customFormat="1">
      <c r="A2339" s="1">
        <v>80123</v>
      </c>
      <c r="B2339" s="1" t="s">
        <v>2261</v>
      </c>
      <c r="D2339" s="1" t="s">
        <v>2374</v>
      </c>
    </row>
    <row r="2340" spans="1:4" s="2" customFormat="1">
      <c r="A2340" s="1">
        <v>80123</v>
      </c>
      <c r="B2340" s="1" t="s">
        <v>2262</v>
      </c>
      <c r="D2340" s="1" t="s">
        <v>2373</v>
      </c>
    </row>
    <row r="2341" spans="1:4" s="2" customFormat="1" ht="22.8">
      <c r="A2341" s="1">
        <v>80123</v>
      </c>
      <c r="B2341" s="1" t="s">
        <v>2263</v>
      </c>
      <c r="D2341" s="1" t="s">
        <v>2384</v>
      </c>
    </row>
    <row r="2342" spans="1:4" s="2" customFormat="1">
      <c r="A2342" s="1">
        <v>80123</v>
      </c>
      <c r="B2342" s="1" t="s">
        <v>2264</v>
      </c>
      <c r="D2342" s="1" t="s">
        <v>2377</v>
      </c>
    </row>
    <row r="2343" spans="1:4" s="2" customFormat="1">
      <c r="A2343" s="1">
        <v>80123</v>
      </c>
      <c r="B2343" s="1" t="s">
        <v>2265</v>
      </c>
      <c r="D2343" s="1" t="s">
        <v>2379</v>
      </c>
    </row>
    <row r="2344" spans="1:4" s="2" customFormat="1">
      <c r="A2344" s="1">
        <v>80123</v>
      </c>
      <c r="B2344" s="1" t="s">
        <v>2266</v>
      </c>
      <c r="D2344" s="1" t="s">
        <v>2381</v>
      </c>
    </row>
    <row r="2345" spans="1:4" s="2" customFormat="1">
      <c r="A2345" s="1">
        <v>80123</v>
      </c>
      <c r="B2345" s="1" t="s">
        <v>2267</v>
      </c>
      <c r="D2345" s="1" t="s">
        <v>2383</v>
      </c>
    </row>
    <row r="2346" spans="1:4" s="2" customFormat="1">
      <c r="A2346" s="1">
        <v>80123</v>
      </c>
      <c r="B2346" s="1" t="s">
        <v>2268</v>
      </c>
      <c r="D2346" s="1" t="s">
        <v>2386</v>
      </c>
    </row>
    <row r="2347" spans="1:4" s="2" customFormat="1" ht="22.8">
      <c r="A2347" s="1">
        <v>80123</v>
      </c>
      <c r="B2347" s="1" t="s">
        <v>2269</v>
      </c>
      <c r="D2347" s="1" t="s">
        <v>2376</v>
      </c>
    </row>
    <row r="2348" spans="1:4" s="2" customFormat="1">
      <c r="A2348" s="1">
        <v>80123</v>
      </c>
      <c r="B2348" s="1" t="s">
        <v>2270</v>
      </c>
      <c r="D2348" s="1" t="s">
        <v>2388</v>
      </c>
    </row>
    <row r="2349" spans="1:4" s="2" customFormat="1" ht="22.8">
      <c r="A2349" s="1">
        <v>80123</v>
      </c>
      <c r="B2349" s="1" t="s">
        <v>2271</v>
      </c>
      <c r="D2349" s="1" t="s">
        <v>2382</v>
      </c>
    </row>
    <row r="2350" spans="1:4" s="2" customFormat="1">
      <c r="A2350" s="1">
        <v>80123</v>
      </c>
      <c r="B2350" s="1" t="s">
        <v>2272</v>
      </c>
      <c r="D2350" s="1" t="s">
        <v>2385</v>
      </c>
    </row>
    <row r="2351" spans="1:4" s="2" customFormat="1" ht="22.8">
      <c r="A2351" s="1">
        <v>80123</v>
      </c>
      <c r="B2351" s="1" t="s">
        <v>2273</v>
      </c>
      <c r="D2351" s="1" t="s">
        <v>2397</v>
      </c>
    </row>
    <row r="2352" spans="1:4" s="2" customFormat="1">
      <c r="A2352" s="1">
        <v>80123</v>
      </c>
      <c r="B2352" s="1" t="s">
        <v>2274</v>
      </c>
      <c r="D2352" s="1" t="s">
        <v>2394</v>
      </c>
    </row>
    <row r="2353" spans="1:4" s="2" customFormat="1">
      <c r="A2353" s="1">
        <v>80123</v>
      </c>
      <c r="B2353" s="1" t="s">
        <v>2275</v>
      </c>
      <c r="D2353" s="1" t="s">
        <v>2399</v>
      </c>
    </row>
    <row r="2354" spans="1:4" s="2" customFormat="1">
      <c r="A2354" s="1">
        <v>80123</v>
      </c>
      <c r="B2354" s="1" t="s">
        <v>2276</v>
      </c>
      <c r="D2354" s="1" t="s">
        <v>2561</v>
      </c>
    </row>
    <row r="2355" spans="1:4" s="2" customFormat="1">
      <c r="A2355" s="1">
        <v>80123</v>
      </c>
      <c r="B2355" s="1" t="s">
        <v>2277</v>
      </c>
      <c r="D2355" s="1" t="s">
        <v>2400</v>
      </c>
    </row>
    <row r="2356" spans="1:4" s="2" customFormat="1">
      <c r="A2356" s="1">
        <v>80123</v>
      </c>
      <c r="B2356" s="1" t="s">
        <v>2278</v>
      </c>
      <c r="D2356" s="1" t="s">
        <v>2401</v>
      </c>
    </row>
    <row r="2357" spans="1:4" s="2" customFormat="1" ht="22.8">
      <c r="A2357" s="1">
        <v>80123</v>
      </c>
      <c r="B2357" s="1" t="s">
        <v>2279</v>
      </c>
      <c r="D2357" s="1" t="s">
        <v>2596</v>
      </c>
    </row>
    <row r="2358" spans="1:4" s="2" customFormat="1">
      <c r="A2358" s="1">
        <v>80123</v>
      </c>
      <c r="B2358" s="1" t="s">
        <v>2280</v>
      </c>
      <c r="D2358" s="1" t="s">
        <v>2413</v>
      </c>
    </row>
    <row r="2359" spans="1:4" s="2" customFormat="1">
      <c r="A2359" s="1">
        <v>80123</v>
      </c>
      <c r="B2359" s="1" t="s">
        <v>2281</v>
      </c>
      <c r="D2359" s="1" t="s">
        <v>2393</v>
      </c>
    </row>
    <row r="2360" spans="1:4" s="2" customFormat="1" ht="22.8">
      <c r="A2360" s="1">
        <v>80123</v>
      </c>
      <c r="B2360" s="1" t="s">
        <v>2282</v>
      </c>
      <c r="D2360" s="1" t="s">
        <v>2405</v>
      </c>
    </row>
    <row r="2361" spans="1:4" s="2" customFormat="1">
      <c r="A2361" s="1">
        <v>80123</v>
      </c>
      <c r="B2361" s="1" t="s">
        <v>2283</v>
      </c>
      <c r="D2361" s="1" t="s">
        <v>2404</v>
      </c>
    </row>
    <row r="2362" spans="1:4" s="2" customFormat="1">
      <c r="A2362" s="1">
        <v>80123</v>
      </c>
      <c r="B2362" s="1" t="s">
        <v>2284</v>
      </c>
      <c r="D2362" s="1" t="s">
        <v>2406</v>
      </c>
    </row>
    <row r="2363" spans="1:4" s="2" customFormat="1">
      <c r="A2363" s="1">
        <v>80123</v>
      </c>
      <c r="B2363" s="1" t="s">
        <v>2285</v>
      </c>
      <c r="D2363" s="1" t="s">
        <v>2402</v>
      </c>
    </row>
    <row r="2364" spans="1:4" s="2" customFormat="1">
      <c r="A2364" s="1">
        <v>80123</v>
      </c>
      <c r="B2364" s="1" t="s">
        <v>2286</v>
      </c>
      <c r="D2364" s="1" t="s">
        <v>2403</v>
      </c>
    </row>
    <row r="2365" spans="1:4" s="2" customFormat="1">
      <c r="A2365" s="1">
        <v>80123</v>
      </c>
      <c r="B2365" s="1" t="s">
        <v>2287</v>
      </c>
      <c r="D2365" s="1" t="s">
        <v>2395</v>
      </c>
    </row>
    <row r="2366" spans="1:4" s="2" customFormat="1">
      <c r="A2366" s="1">
        <v>80123</v>
      </c>
      <c r="B2366" s="1" t="s">
        <v>2288</v>
      </c>
      <c r="D2366" s="1" t="s">
        <v>2407</v>
      </c>
    </row>
    <row r="2367" spans="1:4" s="2" customFormat="1">
      <c r="A2367" s="1">
        <v>80123</v>
      </c>
      <c r="B2367" s="1" t="s">
        <v>2289</v>
      </c>
      <c r="D2367" s="1" t="s">
        <v>2409</v>
      </c>
    </row>
    <row r="2368" spans="1:4" s="2" customFormat="1">
      <c r="A2368" s="1">
        <v>80123</v>
      </c>
      <c r="B2368" s="1" t="s">
        <v>2290</v>
      </c>
      <c r="D2368" s="1" t="s">
        <v>2410</v>
      </c>
    </row>
    <row r="2369" spans="1:4" s="2" customFormat="1" ht="22.8">
      <c r="A2369" s="1">
        <v>80123</v>
      </c>
      <c r="B2369" s="1" t="s">
        <v>2291</v>
      </c>
      <c r="D2369" s="1" t="s">
        <v>2396</v>
      </c>
    </row>
    <row r="2370" spans="1:4" s="2" customFormat="1" ht="22.8">
      <c r="A2370" s="1">
        <v>80123</v>
      </c>
      <c r="B2370" s="1" t="s">
        <v>2292</v>
      </c>
      <c r="D2370" s="1" t="s">
        <v>2411</v>
      </c>
    </row>
    <row r="2371" spans="1:4" s="2" customFormat="1">
      <c r="A2371" s="1">
        <v>80123</v>
      </c>
      <c r="B2371" s="1" t="s">
        <v>2293</v>
      </c>
      <c r="D2371" s="1" t="s">
        <v>2412</v>
      </c>
    </row>
    <row r="2372" spans="1:4" s="2" customFormat="1">
      <c r="A2372" s="1">
        <v>80123</v>
      </c>
      <c r="B2372" s="1" t="s">
        <v>2294</v>
      </c>
      <c r="D2372" s="1" t="s">
        <v>2435</v>
      </c>
    </row>
    <row r="2373" spans="1:4" s="2" customFormat="1" ht="22.8">
      <c r="A2373" s="1">
        <v>80123</v>
      </c>
      <c r="B2373" s="1" t="s">
        <v>2295</v>
      </c>
      <c r="D2373" s="1" t="s">
        <v>2415</v>
      </c>
    </row>
    <row r="2374" spans="1:4" s="2" customFormat="1">
      <c r="A2374" s="1">
        <v>80123</v>
      </c>
      <c r="B2374" s="1" t="s">
        <v>2296</v>
      </c>
      <c r="D2374" s="1" t="s">
        <v>2416</v>
      </c>
    </row>
    <row r="2375" spans="1:4" s="2" customFormat="1">
      <c r="A2375" s="1">
        <v>80123</v>
      </c>
      <c r="B2375" s="1" t="s">
        <v>2297</v>
      </c>
      <c r="D2375" s="1" t="s">
        <v>2414</v>
      </c>
    </row>
    <row r="2376" spans="1:4" s="2" customFormat="1">
      <c r="A2376" s="1">
        <v>80123</v>
      </c>
      <c r="B2376" s="1" t="s">
        <v>2298</v>
      </c>
      <c r="D2376" s="1" t="s">
        <v>2417</v>
      </c>
    </row>
    <row r="2377" spans="1:4" s="2" customFormat="1">
      <c r="A2377" s="1">
        <v>80123</v>
      </c>
      <c r="B2377" s="1" t="s">
        <v>2299</v>
      </c>
      <c r="D2377" s="1" t="s">
        <v>2361</v>
      </c>
    </row>
    <row r="2378" spans="1:4" s="2" customFormat="1">
      <c r="A2378" s="1">
        <v>80123</v>
      </c>
      <c r="B2378" s="1" t="s">
        <v>2300</v>
      </c>
      <c r="D2378" s="1" t="s">
        <v>2418</v>
      </c>
    </row>
    <row r="2379" spans="1:4" s="2" customFormat="1">
      <c r="A2379" s="1">
        <v>80123</v>
      </c>
      <c r="B2379" s="1" t="s">
        <v>2301</v>
      </c>
      <c r="D2379" s="1" t="s">
        <v>2419</v>
      </c>
    </row>
    <row r="2380" spans="1:4" s="2" customFormat="1">
      <c r="A2380" s="1">
        <v>80123</v>
      </c>
      <c r="B2380" s="1" t="s">
        <v>2302</v>
      </c>
      <c r="D2380" s="1" t="s">
        <v>2422</v>
      </c>
    </row>
    <row r="2381" spans="1:4" s="2" customFormat="1">
      <c r="A2381" s="1">
        <v>80123</v>
      </c>
      <c r="B2381" s="1" t="s">
        <v>2303</v>
      </c>
      <c r="D2381" s="1" t="s">
        <v>2590</v>
      </c>
    </row>
    <row r="2382" spans="1:4" s="2" customFormat="1">
      <c r="A2382" s="1">
        <v>80123</v>
      </c>
      <c r="B2382" s="1" t="s">
        <v>2304</v>
      </c>
      <c r="D2382" s="1" t="s">
        <v>2555</v>
      </c>
    </row>
    <row r="2383" spans="1:4" s="2" customFormat="1">
      <c r="A2383" s="1">
        <v>80123</v>
      </c>
      <c r="B2383" s="1" t="s">
        <v>2305</v>
      </c>
      <c r="D2383" s="1" t="s">
        <v>2423</v>
      </c>
    </row>
    <row r="2384" spans="1:4" s="2" customFormat="1">
      <c r="A2384" s="1">
        <v>80123</v>
      </c>
      <c r="B2384" s="1" t="s">
        <v>2306</v>
      </c>
      <c r="D2384" s="1" t="s">
        <v>2424</v>
      </c>
    </row>
    <row r="2385" spans="1:4" s="2" customFormat="1">
      <c r="A2385" s="1">
        <v>80123</v>
      </c>
      <c r="B2385" s="1" t="s">
        <v>2307</v>
      </c>
      <c r="D2385" s="1" t="s">
        <v>2598</v>
      </c>
    </row>
    <row r="2386" spans="1:4" s="2" customFormat="1" ht="22.8">
      <c r="A2386" s="1">
        <v>80123</v>
      </c>
      <c r="B2386" s="1" t="s">
        <v>2308</v>
      </c>
      <c r="D2386" s="1" t="s">
        <v>2597</v>
      </c>
    </row>
    <row r="2387" spans="1:4" s="2" customFormat="1">
      <c r="A2387" s="1">
        <v>80123</v>
      </c>
      <c r="B2387" s="1" t="s">
        <v>2309</v>
      </c>
      <c r="D2387" s="1" t="s">
        <v>2428</v>
      </c>
    </row>
    <row r="2388" spans="1:4" s="2" customFormat="1">
      <c r="A2388" s="1">
        <v>80123</v>
      </c>
      <c r="B2388" s="1" t="s">
        <v>2310</v>
      </c>
      <c r="D2388" s="1" t="s">
        <v>2427</v>
      </c>
    </row>
    <row r="2389" spans="1:4" s="2" customFormat="1" ht="22.8">
      <c r="A2389" s="1">
        <v>80123</v>
      </c>
      <c r="B2389" s="1" t="s">
        <v>2311</v>
      </c>
      <c r="D2389" s="1" t="s">
        <v>2426</v>
      </c>
    </row>
    <row r="2390" spans="1:4" s="2" customFormat="1">
      <c r="A2390" s="1">
        <v>80123</v>
      </c>
      <c r="B2390" s="1" t="s">
        <v>2312</v>
      </c>
      <c r="D2390" s="1" t="s">
        <v>2429</v>
      </c>
    </row>
    <row r="2391" spans="1:4" s="2" customFormat="1">
      <c r="A2391" s="1">
        <v>80123</v>
      </c>
      <c r="B2391" s="1" t="s">
        <v>2313</v>
      </c>
      <c r="D2391" s="1" t="s">
        <v>2425</v>
      </c>
    </row>
    <row r="2392" spans="1:4" s="2" customFormat="1">
      <c r="A2392" s="1">
        <v>80123</v>
      </c>
      <c r="B2392" s="1" t="s">
        <v>2314</v>
      </c>
      <c r="D2392" s="1" t="s">
        <v>2432</v>
      </c>
    </row>
    <row r="2393" spans="1:4" s="2" customFormat="1">
      <c r="A2393" s="1">
        <v>80123</v>
      </c>
      <c r="B2393" s="1" t="s">
        <v>2315</v>
      </c>
      <c r="D2393" s="1" t="s">
        <v>2580</v>
      </c>
    </row>
    <row r="2394" spans="1:4" s="2" customFormat="1">
      <c r="A2394" s="1">
        <v>80123</v>
      </c>
      <c r="B2394" s="1" t="s">
        <v>2316</v>
      </c>
      <c r="D2394" s="1" t="s">
        <v>2434</v>
      </c>
    </row>
    <row r="2395" spans="1:4" s="2" customFormat="1">
      <c r="A2395" s="1">
        <v>80123</v>
      </c>
      <c r="B2395" s="1" t="s">
        <v>2317</v>
      </c>
      <c r="D2395" s="1" t="s">
        <v>2444</v>
      </c>
    </row>
    <row r="2396" spans="1:4" s="2" customFormat="1">
      <c r="A2396" s="1">
        <v>80123</v>
      </c>
      <c r="B2396" s="1" t="s">
        <v>2318</v>
      </c>
      <c r="D2396" s="1" t="s">
        <v>2436</v>
      </c>
    </row>
    <row r="2397" spans="1:4" s="2" customFormat="1" ht="22.8">
      <c r="A2397" s="1">
        <v>80123</v>
      </c>
      <c r="B2397" s="1" t="s">
        <v>2319</v>
      </c>
      <c r="D2397" s="1" t="s">
        <v>2437</v>
      </c>
    </row>
    <row r="2398" spans="1:4" s="2" customFormat="1">
      <c r="A2398" s="1">
        <v>80123</v>
      </c>
      <c r="B2398" s="1" t="s">
        <v>2320</v>
      </c>
      <c r="D2398" s="1" t="s">
        <v>2445</v>
      </c>
    </row>
    <row r="2399" spans="1:4" s="2" customFormat="1">
      <c r="A2399" s="1">
        <v>80123</v>
      </c>
      <c r="B2399" s="1" t="s">
        <v>2321</v>
      </c>
      <c r="D2399" s="1" t="s">
        <v>2441</v>
      </c>
    </row>
    <row r="2400" spans="1:4" s="2" customFormat="1">
      <c r="A2400" s="1">
        <v>80123</v>
      </c>
      <c r="B2400" s="1" t="s">
        <v>2322</v>
      </c>
      <c r="D2400" s="1" t="s">
        <v>2433</v>
      </c>
    </row>
    <row r="2401" spans="1:4" s="2" customFormat="1" ht="22.8">
      <c r="A2401" s="1">
        <v>80123</v>
      </c>
      <c r="B2401" s="1" t="s">
        <v>2323</v>
      </c>
      <c r="D2401" s="1" t="s">
        <v>28</v>
      </c>
    </row>
    <row r="2402" spans="1:4" s="2" customFormat="1">
      <c r="A2402" s="1">
        <v>80123</v>
      </c>
      <c r="B2402" s="1" t="s">
        <v>2324</v>
      </c>
      <c r="D2402" s="1" t="s">
        <v>2687</v>
      </c>
    </row>
    <row r="2403" spans="1:4" s="2" customFormat="1">
      <c r="A2403" s="1">
        <v>80123</v>
      </c>
      <c r="B2403" s="1" t="s">
        <v>2325</v>
      </c>
      <c r="D2403" s="1" t="s">
        <v>2446</v>
      </c>
    </row>
    <row r="2404" spans="1:4" s="2" customFormat="1">
      <c r="A2404" s="1">
        <v>80123</v>
      </c>
      <c r="B2404" s="1" t="s">
        <v>2326</v>
      </c>
      <c r="D2404" s="1" t="s">
        <v>2421</v>
      </c>
    </row>
    <row r="2405" spans="1:4" s="2" customFormat="1">
      <c r="A2405" s="1">
        <v>80123</v>
      </c>
      <c r="B2405" s="1" t="s">
        <v>2327</v>
      </c>
      <c r="D2405" s="1" t="s">
        <v>2438</v>
      </c>
    </row>
    <row r="2406" spans="1:4" s="2" customFormat="1">
      <c r="A2406" s="1">
        <v>80123</v>
      </c>
      <c r="B2406" s="1" t="s">
        <v>2328</v>
      </c>
      <c r="D2406" s="1" t="s">
        <v>2440</v>
      </c>
    </row>
    <row r="2407" spans="1:4" s="2" customFormat="1" ht="22.8">
      <c r="A2407" s="1">
        <v>80123</v>
      </c>
      <c r="B2407" s="1" t="s">
        <v>2329</v>
      </c>
      <c r="D2407" s="1" t="s">
        <v>2439</v>
      </c>
    </row>
    <row r="2408" spans="1:4" s="2" customFormat="1">
      <c r="A2408" s="1">
        <v>80123</v>
      </c>
      <c r="B2408" s="1" t="s">
        <v>2330</v>
      </c>
      <c r="D2408" s="1" t="s">
        <v>2443</v>
      </c>
    </row>
    <row r="2409" spans="1:4" s="2" customFormat="1">
      <c r="A2409" s="1">
        <v>80123</v>
      </c>
      <c r="B2409" s="1" t="s">
        <v>2331</v>
      </c>
      <c r="D2409" s="1" t="s">
        <v>2430</v>
      </c>
    </row>
    <row r="2410" spans="1:4" s="2" customFormat="1">
      <c r="A2410" s="1">
        <v>80123</v>
      </c>
      <c r="B2410" s="1" t="s">
        <v>2332</v>
      </c>
      <c r="D2410" s="1" t="s">
        <v>2442</v>
      </c>
    </row>
    <row r="2411" spans="1:4" s="2" customFormat="1">
      <c r="A2411" s="1">
        <v>80123</v>
      </c>
      <c r="B2411" s="1" t="s">
        <v>2333</v>
      </c>
      <c r="D2411" s="1" t="s">
        <v>2447</v>
      </c>
    </row>
    <row r="2412" spans="1:4" s="2" customFormat="1">
      <c r="A2412" s="1">
        <v>80123</v>
      </c>
      <c r="B2412" s="1" t="s">
        <v>2334</v>
      </c>
      <c r="D2412" s="1" t="s">
        <v>2450</v>
      </c>
    </row>
    <row r="2413" spans="1:4" s="2" customFormat="1">
      <c r="A2413" s="1">
        <v>80123</v>
      </c>
      <c r="B2413" s="1" t="s">
        <v>2335</v>
      </c>
      <c r="D2413" s="1" t="s">
        <v>2449</v>
      </c>
    </row>
    <row r="2414" spans="1:4" s="2" customFormat="1" ht="22.8">
      <c r="A2414" s="1">
        <v>80123</v>
      </c>
      <c r="B2414" s="1" t="s">
        <v>2336</v>
      </c>
      <c r="D2414" s="1" t="s">
        <v>2408</v>
      </c>
    </row>
    <row r="2415" spans="1:4" s="2" customFormat="1">
      <c r="A2415" s="1">
        <v>80123</v>
      </c>
      <c r="B2415" s="1" t="s">
        <v>2337</v>
      </c>
      <c r="D2415" s="1" t="s">
        <v>2448</v>
      </c>
    </row>
    <row r="2416" spans="1:4" s="2" customFormat="1">
      <c r="A2416" s="1">
        <v>80123</v>
      </c>
      <c r="B2416" s="1" t="s">
        <v>2338</v>
      </c>
      <c r="D2416" s="1" t="s">
        <v>2451</v>
      </c>
    </row>
    <row r="2417" spans="1:4" s="2" customFormat="1">
      <c r="A2417" s="1">
        <v>80123</v>
      </c>
      <c r="B2417" s="1" t="s">
        <v>2339</v>
      </c>
      <c r="D2417" s="1" t="s">
        <v>2454</v>
      </c>
    </row>
    <row r="2418" spans="1:4" s="2" customFormat="1">
      <c r="A2418" s="1">
        <v>80123</v>
      </c>
      <c r="B2418" s="1" t="s">
        <v>2340</v>
      </c>
      <c r="D2418" s="1" t="s">
        <v>2458</v>
      </c>
    </row>
    <row r="2419" spans="1:4" s="2" customFormat="1" ht="22.8">
      <c r="A2419" s="1">
        <v>80123</v>
      </c>
      <c r="B2419" s="1" t="s">
        <v>2341</v>
      </c>
      <c r="D2419" s="1" t="s">
        <v>2453</v>
      </c>
    </row>
    <row r="2420" spans="1:4" s="2" customFormat="1">
      <c r="A2420" s="1">
        <v>80123</v>
      </c>
      <c r="B2420" s="1" t="s">
        <v>2342</v>
      </c>
      <c r="D2420" s="1" t="s">
        <v>2457</v>
      </c>
    </row>
    <row r="2421" spans="1:4" s="2" customFormat="1" ht="22.8">
      <c r="A2421" s="1">
        <v>80123</v>
      </c>
      <c r="B2421" s="1" t="s">
        <v>2343</v>
      </c>
      <c r="D2421" s="1" t="s">
        <v>2455</v>
      </c>
    </row>
    <row r="2422" spans="1:4" s="2" customFormat="1">
      <c r="A2422" s="1">
        <v>80123</v>
      </c>
      <c r="B2422" s="1" t="s">
        <v>2344</v>
      </c>
      <c r="D2422" s="1" t="s">
        <v>2456</v>
      </c>
    </row>
    <row r="2423" spans="1:4" s="2" customFormat="1">
      <c r="A2423" s="1">
        <v>80123</v>
      </c>
      <c r="B2423" s="1" t="s">
        <v>2345</v>
      </c>
      <c r="D2423" s="1" t="s">
        <v>2452</v>
      </c>
    </row>
    <row r="2424" spans="1:4" s="2" customFormat="1">
      <c r="A2424" s="1">
        <v>80123</v>
      </c>
      <c r="B2424" s="1" t="s">
        <v>2346</v>
      </c>
      <c r="D2424" s="1" t="s">
        <v>2459</v>
      </c>
    </row>
    <row r="2425" spans="1:4" s="2" customFormat="1">
      <c r="A2425" s="1">
        <v>80123</v>
      </c>
      <c r="B2425" s="1" t="s">
        <v>2347</v>
      </c>
      <c r="D2425" s="1" t="s">
        <v>2460</v>
      </c>
    </row>
    <row r="2426" spans="1:4" s="2" customFormat="1">
      <c r="A2426" s="1">
        <v>80123</v>
      </c>
      <c r="B2426" s="1" t="s">
        <v>2348</v>
      </c>
      <c r="D2426" s="1" t="s">
        <v>2461</v>
      </c>
    </row>
    <row r="2427" spans="1:4" s="2" customFormat="1">
      <c r="A2427" s="1">
        <v>80123</v>
      </c>
      <c r="B2427" s="1" t="s">
        <v>2349</v>
      </c>
      <c r="D2427" s="1" t="s">
        <v>2463</v>
      </c>
    </row>
    <row r="2428" spans="1:4" s="2" customFormat="1" ht="22.8">
      <c r="A2428" s="1">
        <v>80123</v>
      </c>
      <c r="B2428" s="1" t="s">
        <v>2350</v>
      </c>
      <c r="D2428" s="1" t="s">
        <v>2464</v>
      </c>
    </row>
    <row r="2429" spans="1:4" s="2" customFormat="1">
      <c r="A2429" s="1">
        <v>80123</v>
      </c>
      <c r="B2429" s="1" t="s">
        <v>2351</v>
      </c>
      <c r="D2429" s="1" t="s">
        <v>2462</v>
      </c>
    </row>
    <row r="2430" spans="1:4" s="2" customFormat="1">
      <c r="A2430" s="1">
        <v>80123</v>
      </c>
      <c r="B2430" s="1" t="s">
        <v>2352</v>
      </c>
      <c r="D2430" s="1" t="s">
        <v>2465</v>
      </c>
    </row>
    <row r="2431" spans="1:4" s="2" customFormat="1">
      <c r="A2431" s="1">
        <v>80123</v>
      </c>
      <c r="B2431" s="1" t="s">
        <v>2353</v>
      </c>
      <c r="D2431" s="1" t="s">
        <v>2466</v>
      </c>
    </row>
    <row r="2432" spans="1:4" s="2" customFormat="1">
      <c r="A2432" s="1">
        <v>80123</v>
      </c>
      <c r="B2432" s="1" t="s">
        <v>2354</v>
      </c>
      <c r="D2432" s="1" t="s">
        <v>2472</v>
      </c>
    </row>
    <row r="2433" spans="1:4" s="2" customFormat="1">
      <c r="A2433" s="1">
        <v>80123</v>
      </c>
      <c r="B2433" s="1" t="s">
        <v>2355</v>
      </c>
      <c r="D2433" s="1" t="s">
        <v>2392</v>
      </c>
    </row>
    <row r="2434" spans="1:4" s="2" customFormat="1">
      <c r="A2434" s="1">
        <v>80123</v>
      </c>
      <c r="B2434" s="1" t="s">
        <v>2356</v>
      </c>
      <c r="D2434" s="1" t="s">
        <v>2467</v>
      </c>
    </row>
    <row r="2435" spans="1:4" s="2" customFormat="1">
      <c r="A2435" s="1">
        <v>80123</v>
      </c>
      <c r="B2435" s="1" t="s">
        <v>2357</v>
      </c>
      <c r="D2435" s="1" t="s">
        <v>2535</v>
      </c>
    </row>
    <row r="2436" spans="1:4" s="2" customFormat="1">
      <c r="A2436" s="1">
        <v>80124</v>
      </c>
      <c r="B2436" s="1" t="s">
        <v>2</v>
      </c>
      <c r="D2436" s="1" t="s">
        <v>2469</v>
      </c>
    </row>
    <row r="2437" spans="1:4" s="2" customFormat="1">
      <c r="A2437" s="1">
        <v>80124</v>
      </c>
      <c r="B2437" s="1" t="s">
        <v>2358</v>
      </c>
      <c r="D2437" s="1" t="s">
        <v>2470</v>
      </c>
    </row>
    <row r="2438" spans="1:4" s="2" customFormat="1">
      <c r="A2438" s="1">
        <v>80124</v>
      </c>
      <c r="B2438" s="1" t="s">
        <v>2359</v>
      </c>
      <c r="D2438" s="1" t="s">
        <v>2471</v>
      </c>
    </row>
    <row r="2439" spans="1:4" s="2" customFormat="1" ht="22.8">
      <c r="A2439" s="1">
        <v>80124</v>
      </c>
      <c r="B2439" s="1" t="s">
        <v>2360</v>
      </c>
      <c r="D2439" s="1" t="s">
        <v>2473</v>
      </c>
    </row>
    <row r="2440" spans="1:4" s="2" customFormat="1">
      <c r="A2440" s="1">
        <v>80124</v>
      </c>
      <c r="B2440" s="1" t="s">
        <v>2361</v>
      </c>
      <c r="D2440" s="1" t="s">
        <v>2475</v>
      </c>
    </row>
    <row r="2441" spans="1:4" s="2" customFormat="1">
      <c r="A2441" s="1">
        <v>80124</v>
      </c>
      <c r="B2441" s="1" t="s">
        <v>2362</v>
      </c>
      <c r="D2441" s="1" t="s">
        <v>2477</v>
      </c>
    </row>
    <row r="2442" spans="1:4" s="2" customFormat="1">
      <c r="A2442" s="1">
        <v>80124</v>
      </c>
      <c r="B2442" s="1" t="s">
        <v>2363</v>
      </c>
      <c r="D2442" s="1" t="s">
        <v>2478</v>
      </c>
    </row>
    <row r="2443" spans="1:4" s="2" customFormat="1">
      <c r="A2443" s="1">
        <v>80124</v>
      </c>
      <c r="B2443" s="1" t="s">
        <v>2364</v>
      </c>
      <c r="D2443" s="1" t="s">
        <v>2536</v>
      </c>
    </row>
    <row r="2444" spans="1:4" s="2" customFormat="1">
      <c r="A2444" s="1">
        <v>80124</v>
      </c>
      <c r="B2444" s="1" t="s">
        <v>2365</v>
      </c>
      <c r="D2444" s="1" t="s">
        <v>2479</v>
      </c>
    </row>
    <row r="2445" spans="1:4" s="2" customFormat="1">
      <c r="A2445" s="1">
        <v>80124</v>
      </c>
      <c r="B2445" s="1" t="s">
        <v>2366</v>
      </c>
      <c r="D2445" s="1" t="s">
        <v>2556</v>
      </c>
    </row>
    <row r="2446" spans="1:4" s="2" customFormat="1">
      <c r="A2446" s="1">
        <v>80124</v>
      </c>
      <c r="B2446" s="1" t="s">
        <v>2367</v>
      </c>
      <c r="D2446" s="1" t="s">
        <v>2476</v>
      </c>
    </row>
    <row r="2447" spans="1:4" s="2" customFormat="1">
      <c r="A2447" s="1">
        <v>80124</v>
      </c>
      <c r="B2447" s="1" t="s">
        <v>2368</v>
      </c>
      <c r="D2447" s="1" t="s">
        <v>2480</v>
      </c>
    </row>
    <row r="2448" spans="1:4" s="2" customFormat="1">
      <c r="A2448" s="1">
        <v>80124</v>
      </c>
      <c r="B2448" s="1" t="s">
        <v>2369</v>
      </c>
      <c r="D2448" s="1" t="s">
        <v>2481</v>
      </c>
    </row>
    <row r="2449" spans="1:4" s="2" customFormat="1">
      <c r="A2449" s="1">
        <v>80124</v>
      </c>
      <c r="B2449" s="1" t="s">
        <v>2370</v>
      </c>
      <c r="D2449" s="1" t="s">
        <v>2474</v>
      </c>
    </row>
    <row r="2450" spans="1:4" s="2" customFormat="1">
      <c r="A2450" s="1">
        <v>80124</v>
      </c>
      <c r="B2450" s="1" t="s">
        <v>2371</v>
      </c>
      <c r="D2450" s="1" t="s">
        <v>2482</v>
      </c>
    </row>
    <row r="2451" spans="1:4" s="2" customFormat="1">
      <c r="A2451" s="1">
        <v>80124</v>
      </c>
      <c r="B2451" s="1" t="s">
        <v>2372</v>
      </c>
      <c r="D2451" s="1" t="s">
        <v>2500</v>
      </c>
    </row>
    <row r="2452" spans="1:4" s="2" customFormat="1">
      <c r="A2452" s="1">
        <v>80124</v>
      </c>
      <c r="B2452" s="1" t="s">
        <v>2373</v>
      </c>
      <c r="D2452" s="1" t="s">
        <v>2496</v>
      </c>
    </row>
    <row r="2453" spans="1:4" s="2" customFormat="1">
      <c r="A2453" s="1">
        <v>80124</v>
      </c>
      <c r="B2453" s="1" t="s">
        <v>2374</v>
      </c>
      <c r="D2453" s="1" t="s">
        <v>2495</v>
      </c>
    </row>
    <row r="2454" spans="1:4" s="2" customFormat="1">
      <c r="A2454" s="1">
        <v>80124</v>
      </c>
      <c r="B2454" s="1" t="s">
        <v>2375</v>
      </c>
      <c r="D2454" s="1" t="s">
        <v>2484</v>
      </c>
    </row>
    <row r="2455" spans="1:4" s="2" customFormat="1">
      <c r="A2455" s="1">
        <v>80124</v>
      </c>
      <c r="B2455" s="1" t="s">
        <v>2376</v>
      </c>
      <c r="D2455" s="1" t="s">
        <v>2487</v>
      </c>
    </row>
    <row r="2456" spans="1:4" s="2" customFormat="1">
      <c r="A2456" s="1">
        <v>80124</v>
      </c>
      <c r="B2456" s="1" t="s">
        <v>2377</v>
      </c>
      <c r="D2456" s="1" t="s">
        <v>2494</v>
      </c>
    </row>
    <row r="2457" spans="1:4" s="2" customFormat="1">
      <c r="A2457" s="1">
        <v>80124</v>
      </c>
      <c r="B2457" s="1" t="s">
        <v>2378</v>
      </c>
      <c r="D2457" s="1" t="s">
        <v>2490</v>
      </c>
    </row>
    <row r="2458" spans="1:4" s="2" customFormat="1" ht="22.8">
      <c r="A2458" s="1">
        <v>80124</v>
      </c>
      <c r="B2458" s="1" t="s">
        <v>2379</v>
      </c>
      <c r="D2458" s="1" t="s">
        <v>2483</v>
      </c>
    </row>
    <row r="2459" spans="1:4" s="2" customFormat="1">
      <c r="A2459" s="1">
        <v>80124</v>
      </c>
      <c r="B2459" s="1" t="s">
        <v>2380</v>
      </c>
      <c r="D2459" s="1" t="s">
        <v>2488</v>
      </c>
    </row>
    <row r="2460" spans="1:4" s="2" customFormat="1">
      <c r="A2460" s="1">
        <v>80124</v>
      </c>
      <c r="B2460" s="1" t="s">
        <v>2381</v>
      </c>
      <c r="D2460" s="1" t="s">
        <v>2489</v>
      </c>
    </row>
    <row r="2461" spans="1:4" s="2" customFormat="1">
      <c r="A2461" s="1">
        <v>80124</v>
      </c>
      <c r="B2461" s="1" t="s">
        <v>2382</v>
      </c>
      <c r="D2461" s="1" t="s">
        <v>2502</v>
      </c>
    </row>
    <row r="2462" spans="1:4" s="2" customFormat="1">
      <c r="A2462" s="1">
        <v>80124</v>
      </c>
      <c r="B2462" s="1" t="s">
        <v>2383</v>
      </c>
      <c r="D2462" s="1" t="s">
        <v>2498</v>
      </c>
    </row>
    <row r="2463" spans="1:4" s="2" customFormat="1" ht="22.8">
      <c r="A2463" s="1">
        <v>80124</v>
      </c>
      <c r="B2463" s="1" t="s">
        <v>2384</v>
      </c>
      <c r="D2463" s="1" t="s">
        <v>2497</v>
      </c>
    </row>
    <row r="2464" spans="1:4" s="2" customFormat="1" ht="22.8">
      <c r="A2464" s="1">
        <v>80124</v>
      </c>
      <c r="B2464" s="1" t="s">
        <v>2385</v>
      </c>
      <c r="D2464" s="1" t="s">
        <v>2515</v>
      </c>
    </row>
    <row r="2465" spans="1:4" s="2" customFormat="1">
      <c r="A2465" s="1">
        <v>80124</v>
      </c>
      <c r="B2465" s="1" t="s">
        <v>2386</v>
      </c>
      <c r="D2465" s="1" t="s">
        <v>2501</v>
      </c>
    </row>
    <row r="2466" spans="1:4" s="2" customFormat="1">
      <c r="A2466" s="1">
        <v>80124</v>
      </c>
      <c r="B2466" s="1" t="s">
        <v>2387</v>
      </c>
      <c r="D2466" s="1" t="s">
        <v>2492</v>
      </c>
    </row>
    <row r="2467" spans="1:4" s="2" customFormat="1">
      <c r="A2467" s="1">
        <v>80124</v>
      </c>
      <c r="B2467" s="1" t="s">
        <v>2388</v>
      </c>
      <c r="D2467" s="1" t="s">
        <v>2499</v>
      </c>
    </row>
    <row r="2468" spans="1:4" s="2" customFormat="1">
      <c r="A2468" s="1">
        <v>80124</v>
      </c>
      <c r="B2468" s="1" t="s">
        <v>2389</v>
      </c>
      <c r="D2468" s="1" t="s">
        <v>2491</v>
      </c>
    </row>
    <row r="2469" spans="1:4" s="2" customFormat="1">
      <c r="A2469" s="1">
        <v>80124</v>
      </c>
      <c r="B2469" s="1" t="s">
        <v>2390</v>
      </c>
      <c r="D2469" s="1" t="s">
        <v>2493</v>
      </c>
    </row>
    <row r="2470" spans="1:4" s="2" customFormat="1">
      <c r="A2470" s="1">
        <v>80124</v>
      </c>
      <c r="B2470" s="1" t="s">
        <v>2391</v>
      </c>
      <c r="D2470" s="1" t="s">
        <v>2485</v>
      </c>
    </row>
    <row r="2471" spans="1:4" s="2" customFormat="1">
      <c r="A2471" s="1">
        <v>80124</v>
      </c>
      <c r="B2471" s="1" t="s">
        <v>2392</v>
      </c>
      <c r="D2471" s="1" t="s">
        <v>2486</v>
      </c>
    </row>
    <row r="2472" spans="1:4" s="2" customFormat="1">
      <c r="A2472" s="1">
        <v>80124</v>
      </c>
      <c r="B2472" s="1" t="s">
        <v>2393</v>
      </c>
      <c r="D2472" s="1" t="s">
        <v>2503</v>
      </c>
    </row>
    <row r="2473" spans="1:4" s="2" customFormat="1">
      <c r="A2473" s="1">
        <v>80124</v>
      </c>
      <c r="B2473" s="1" t="s">
        <v>2394</v>
      </c>
      <c r="D2473" s="1" t="s">
        <v>2508</v>
      </c>
    </row>
    <row r="2474" spans="1:4" s="2" customFormat="1">
      <c r="A2474" s="1">
        <v>80124</v>
      </c>
      <c r="B2474" s="1" t="s">
        <v>2395</v>
      </c>
      <c r="D2474" s="1" t="s">
        <v>2511</v>
      </c>
    </row>
    <row r="2475" spans="1:4" s="2" customFormat="1">
      <c r="A2475" s="1">
        <v>80124</v>
      </c>
      <c r="B2475" s="1" t="s">
        <v>2396</v>
      </c>
      <c r="D2475" s="1" t="s">
        <v>2514</v>
      </c>
    </row>
    <row r="2476" spans="1:4" s="2" customFormat="1" ht="22.8">
      <c r="A2476" s="1">
        <v>80124</v>
      </c>
      <c r="B2476" s="1" t="s">
        <v>2397</v>
      </c>
      <c r="D2476" s="1" t="s">
        <v>2512</v>
      </c>
    </row>
    <row r="2477" spans="1:4" s="2" customFormat="1">
      <c r="A2477" s="1">
        <v>80124</v>
      </c>
      <c r="B2477" s="1" t="s">
        <v>2398</v>
      </c>
      <c r="D2477" s="1" t="s">
        <v>2510</v>
      </c>
    </row>
    <row r="2478" spans="1:4" s="2" customFormat="1">
      <c r="A2478" s="1">
        <v>80124</v>
      </c>
      <c r="B2478" s="1" t="s">
        <v>2399</v>
      </c>
      <c r="D2478" s="1" t="s">
        <v>2513</v>
      </c>
    </row>
    <row r="2479" spans="1:4" s="2" customFormat="1">
      <c r="A2479" s="1">
        <v>80124</v>
      </c>
      <c r="B2479" s="1" t="s">
        <v>2400</v>
      </c>
      <c r="D2479" s="1" t="s">
        <v>2506</v>
      </c>
    </row>
    <row r="2480" spans="1:4" s="2" customFormat="1">
      <c r="A2480" s="1">
        <v>80124</v>
      </c>
      <c r="B2480" s="1" t="s">
        <v>2401</v>
      </c>
      <c r="D2480" s="1" t="s">
        <v>2516</v>
      </c>
    </row>
    <row r="2481" spans="1:4" s="2" customFormat="1">
      <c r="A2481" s="1">
        <v>80124</v>
      </c>
      <c r="B2481" s="1" t="s">
        <v>2402</v>
      </c>
      <c r="D2481" s="1" t="s">
        <v>2505</v>
      </c>
    </row>
    <row r="2482" spans="1:4" s="2" customFormat="1">
      <c r="A2482" s="1">
        <v>80124</v>
      </c>
      <c r="B2482" s="1" t="s">
        <v>2403</v>
      </c>
      <c r="D2482" s="1" t="s">
        <v>2504</v>
      </c>
    </row>
    <row r="2483" spans="1:4" s="2" customFormat="1">
      <c r="A2483" s="1">
        <v>80124</v>
      </c>
      <c r="B2483" s="1" t="s">
        <v>2404</v>
      </c>
      <c r="D2483" s="1" t="s">
        <v>2509</v>
      </c>
    </row>
    <row r="2484" spans="1:4" s="2" customFormat="1" ht="22.8">
      <c r="A2484" s="1">
        <v>80124</v>
      </c>
      <c r="B2484" s="1" t="s">
        <v>2405</v>
      </c>
      <c r="D2484" s="1" t="s">
        <v>2600</v>
      </c>
    </row>
    <row r="2485" spans="1:4" s="2" customFormat="1">
      <c r="A2485" s="1">
        <v>80124</v>
      </c>
      <c r="B2485" s="1" t="s">
        <v>2406</v>
      </c>
      <c r="D2485" s="1" t="s">
        <v>2518</v>
      </c>
    </row>
    <row r="2486" spans="1:4" s="2" customFormat="1">
      <c r="A2486" s="1">
        <v>80124</v>
      </c>
      <c r="B2486" s="1" t="s">
        <v>2407</v>
      </c>
      <c r="D2486" s="1" t="s">
        <v>2601</v>
      </c>
    </row>
    <row r="2487" spans="1:4" s="2" customFormat="1">
      <c r="A2487" s="1">
        <v>80124</v>
      </c>
      <c r="B2487" s="1" t="s">
        <v>2408</v>
      </c>
      <c r="D2487" s="1" t="s">
        <v>2519</v>
      </c>
    </row>
    <row r="2488" spans="1:4" s="2" customFormat="1">
      <c r="A2488" s="1">
        <v>80124</v>
      </c>
      <c r="B2488" s="1" t="s">
        <v>2409</v>
      </c>
      <c r="D2488" s="1" t="s">
        <v>2521</v>
      </c>
    </row>
    <row r="2489" spans="1:4" s="2" customFormat="1">
      <c r="A2489" s="1">
        <v>80124</v>
      </c>
      <c r="B2489" s="1" t="s">
        <v>2410</v>
      </c>
      <c r="D2489" s="1" t="s">
        <v>2524</v>
      </c>
    </row>
    <row r="2490" spans="1:4" s="2" customFormat="1">
      <c r="A2490" s="1">
        <v>80124</v>
      </c>
      <c r="B2490" s="1" t="s">
        <v>2411</v>
      </c>
      <c r="D2490" s="1" t="s">
        <v>2525</v>
      </c>
    </row>
    <row r="2491" spans="1:4" s="2" customFormat="1">
      <c r="A2491" s="1">
        <v>80124</v>
      </c>
      <c r="B2491" s="1" t="s">
        <v>2412</v>
      </c>
      <c r="D2491" s="1" t="s">
        <v>2520</v>
      </c>
    </row>
    <row r="2492" spans="1:4" s="2" customFormat="1">
      <c r="A2492" s="1">
        <v>80124</v>
      </c>
      <c r="B2492" s="1" t="s">
        <v>2413</v>
      </c>
      <c r="D2492" s="1" t="s">
        <v>2522</v>
      </c>
    </row>
    <row r="2493" spans="1:4" s="2" customFormat="1">
      <c r="A2493" s="1">
        <v>80124</v>
      </c>
      <c r="B2493" s="1" t="s">
        <v>2414</v>
      </c>
      <c r="D2493" s="1" t="s">
        <v>2526</v>
      </c>
    </row>
    <row r="2494" spans="1:4" s="2" customFormat="1">
      <c r="A2494" s="1">
        <v>80124</v>
      </c>
      <c r="B2494" s="1" t="s">
        <v>2415</v>
      </c>
      <c r="D2494" s="1" t="s">
        <v>2528</v>
      </c>
    </row>
    <row r="2495" spans="1:4" s="2" customFormat="1" ht="22.8">
      <c r="A2495" s="1">
        <v>80124</v>
      </c>
      <c r="B2495" s="1" t="s">
        <v>2416</v>
      </c>
      <c r="D2495" s="1" t="s">
        <v>2468</v>
      </c>
    </row>
    <row r="2496" spans="1:4" s="2" customFormat="1">
      <c r="A2496" s="1">
        <v>80124</v>
      </c>
      <c r="B2496" s="1" t="s">
        <v>2417</v>
      </c>
      <c r="D2496" s="1" t="s">
        <v>2527</v>
      </c>
    </row>
    <row r="2497" spans="1:4" s="2" customFormat="1">
      <c r="A2497" s="1">
        <v>80124</v>
      </c>
      <c r="B2497" s="1" t="s">
        <v>2418</v>
      </c>
      <c r="D2497" s="1" t="s">
        <v>2523</v>
      </c>
    </row>
    <row r="2498" spans="1:4" s="2" customFormat="1" ht="22.8">
      <c r="A2498" s="1">
        <v>80124</v>
      </c>
      <c r="B2498" s="1" t="s">
        <v>2419</v>
      </c>
      <c r="D2498" s="1" t="s">
        <v>2517</v>
      </c>
    </row>
    <row r="2499" spans="1:4" s="2" customFormat="1">
      <c r="A2499" s="1">
        <v>80124</v>
      </c>
      <c r="B2499" s="1" t="s">
        <v>2420</v>
      </c>
      <c r="D2499" s="1" t="s">
        <v>2431</v>
      </c>
    </row>
    <row r="2500" spans="1:4" s="2" customFormat="1">
      <c r="A2500" s="1">
        <v>80124</v>
      </c>
      <c r="B2500" s="1" t="s">
        <v>2421</v>
      </c>
      <c r="D2500" s="1" t="s">
        <v>2529</v>
      </c>
    </row>
    <row r="2501" spans="1:4" s="2" customFormat="1">
      <c r="A2501" s="1">
        <v>80124</v>
      </c>
      <c r="B2501" s="1" t="s">
        <v>2422</v>
      </c>
      <c r="D2501" s="1" t="s">
        <v>2533</v>
      </c>
    </row>
    <row r="2502" spans="1:4" s="2" customFormat="1">
      <c r="A2502" s="1">
        <v>80124</v>
      </c>
      <c r="B2502" s="1" t="s">
        <v>2423</v>
      </c>
      <c r="D2502" s="1" t="s">
        <v>2530</v>
      </c>
    </row>
    <row r="2503" spans="1:4" s="2" customFormat="1">
      <c r="A2503" s="1">
        <v>80124</v>
      </c>
      <c r="B2503" s="1" t="s">
        <v>2424</v>
      </c>
      <c r="D2503" s="1" t="s">
        <v>2675</v>
      </c>
    </row>
    <row r="2504" spans="1:4" s="2" customFormat="1">
      <c r="A2504" s="1">
        <v>80124</v>
      </c>
      <c r="B2504" s="1" t="s">
        <v>2425</v>
      </c>
      <c r="D2504" s="1" t="s">
        <v>2531</v>
      </c>
    </row>
    <row r="2505" spans="1:4" s="2" customFormat="1" ht="22.8">
      <c r="A2505" s="1">
        <v>80124</v>
      </c>
      <c r="B2505" s="1" t="s">
        <v>2426</v>
      </c>
      <c r="D2505" s="1" t="s">
        <v>2532</v>
      </c>
    </row>
    <row r="2506" spans="1:4" s="2" customFormat="1">
      <c r="A2506" s="1">
        <v>80124</v>
      </c>
      <c r="B2506" s="1" t="s">
        <v>2427</v>
      </c>
      <c r="D2506" s="1" t="s">
        <v>2542</v>
      </c>
    </row>
    <row r="2507" spans="1:4" s="2" customFormat="1">
      <c r="A2507" s="1">
        <v>80124</v>
      </c>
      <c r="B2507" s="1" t="s">
        <v>2428</v>
      </c>
      <c r="D2507" s="1" t="s">
        <v>2545</v>
      </c>
    </row>
    <row r="2508" spans="1:4" s="2" customFormat="1" ht="22.8">
      <c r="A2508" s="1">
        <v>80124</v>
      </c>
      <c r="B2508" s="1" t="s">
        <v>2429</v>
      </c>
      <c r="D2508" s="1" t="s">
        <v>2557</v>
      </c>
    </row>
    <row r="2509" spans="1:4" s="2" customFormat="1">
      <c r="A2509" s="1">
        <v>80124</v>
      </c>
      <c r="B2509" s="1" t="s">
        <v>2430</v>
      </c>
      <c r="D2509" s="1" t="s">
        <v>2543</v>
      </c>
    </row>
    <row r="2510" spans="1:4" s="2" customFormat="1">
      <c r="A2510" s="1">
        <v>80124</v>
      </c>
      <c r="B2510" s="1" t="s">
        <v>2431</v>
      </c>
      <c r="D2510" s="1" t="s">
        <v>2548</v>
      </c>
    </row>
    <row r="2511" spans="1:4" s="2" customFormat="1">
      <c r="A2511" s="1">
        <v>80124</v>
      </c>
      <c r="B2511" s="1" t="s">
        <v>2432</v>
      </c>
      <c r="D2511" s="1" t="s">
        <v>2534</v>
      </c>
    </row>
    <row r="2512" spans="1:4" s="2" customFormat="1">
      <c r="A2512" s="1">
        <v>80124</v>
      </c>
      <c r="B2512" s="1" t="s">
        <v>2433</v>
      </c>
      <c r="D2512" s="1" t="s">
        <v>2551</v>
      </c>
    </row>
    <row r="2513" spans="1:4" s="2" customFormat="1">
      <c r="A2513" s="1">
        <v>80124</v>
      </c>
      <c r="B2513" s="1" t="s">
        <v>2434</v>
      </c>
      <c r="D2513" s="1" t="s">
        <v>2547</v>
      </c>
    </row>
    <row r="2514" spans="1:4" s="2" customFormat="1">
      <c r="A2514" s="1">
        <v>80124</v>
      </c>
      <c r="B2514" s="1" t="s">
        <v>2435</v>
      </c>
      <c r="D2514" s="1" t="s">
        <v>2420</v>
      </c>
    </row>
    <row r="2515" spans="1:4" s="2" customFormat="1">
      <c r="A2515" s="1">
        <v>80124</v>
      </c>
      <c r="B2515" s="1" t="s">
        <v>2436</v>
      </c>
      <c r="D2515" s="1" t="s">
        <v>2540</v>
      </c>
    </row>
    <row r="2516" spans="1:4" s="2" customFormat="1">
      <c r="A2516" s="1">
        <v>80124</v>
      </c>
      <c r="B2516" s="1" t="s">
        <v>2437</v>
      </c>
      <c r="D2516" s="1" t="s">
        <v>2552</v>
      </c>
    </row>
    <row r="2517" spans="1:4" s="2" customFormat="1" ht="22.8">
      <c r="A2517" s="1">
        <v>80124</v>
      </c>
      <c r="B2517" s="1" t="s">
        <v>2438</v>
      </c>
      <c r="D2517" s="1" t="s">
        <v>2537</v>
      </c>
    </row>
    <row r="2518" spans="1:4" s="2" customFormat="1">
      <c r="A2518" s="1">
        <v>80124</v>
      </c>
      <c r="B2518" s="1" t="s">
        <v>2439</v>
      </c>
      <c r="D2518" s="1" t="s">
        <v>2544</v>
      </c>
    </row>
    <row r="2519" spans="1:4" s="2" customFormat="1" ht="22.8">
      <c r="A2519" s="1">
        <v>80124</v>
      </c>
      <c r="B2519" s="1" t="s">
        <v>2440</v>
      </c>
      <c r="D2519" s="1" t="s">
        <v>2554</v>
      </c>
    </row>
    <row r="2520" spans="1:4" s="2" customFormat="1" ht="22.8">
      <c r="A2520" s="1">
        <v>80124</v>
      </c>
      <c r="B2520" s="1" t="s">
        <v>2441</v>
      </c>
      <c r="D2520" s="1" t="s">
        <v>2541</v>
      </c>
    </row>
    <row r="2521" spans="1:4" s="2" customFormat="1">
      <c r="A2521" s="1">
        <v>80124</v>
      </c>
      <c r="B2521" s="1" t="s">
        <v>2442</v>
      </c>
      <c r="D2521" s="1" t="s">
        <v>2558</v>
      </c>
    </row>
    <row r="2522" spans="1:4" s="2" customFormat="1">
      <c r="A2522" s="1">
        <v>80124</v>
      </c>
      <c r="B2522" s="1" t="s">
        <v>2443</v>
      </c>
      <c r="D2522" s="1" t="s">
        <v>2549</v>
      </c>
    </row>
    <row r="2523" spans="1:4" s="2" customFormat="1">
      <c r="A2523" s="1">
        <v>80124</v>
      </c>
      <c r="B2523" s="1" t="s">
        <v>2444</v>
      </c>
      <c r="D2523" s="1" t="s">
        <v>2550</v>
      </c>
    </row>
    <row r="2524" spans="1:4" s="2" customFormat="1">
      <c r="A2524" s="1">
        <v>80124</v>
      </c>
      <c r="B2524" s="1" t="s">
        <v>2445</v>
      </c>
      <c r="D2524" s="1" t="s">
        <v>2560</v>
      </c>
    </row>
    <row r="2525" spans="1:4" s="2" customFormat="1">
      <c r="A2525" s="1">
        <v>80124</v>
      </c>
      <c r="B2525" s="1" t="s">
        <v>2446</v>
      </c>
      <c r="D2525" s="1" t="s">
        <v>2559</v>
      </c>
    </row>
    <row r="2526" spans="1:4" s="2" customFormat="1">
      <c r="A2526" s="1">
        <v>80124</v>
      </c>
      <c r="B2526" s="1" t="s">
        <v>2447</v>
      </c>
      <c r="D2526" s="1" t="s">
        <v>2546</v>
      </c>
    </row>
    <row r="2527" spans="1:4" s="2" customFormat="1">
      <c r="A2527" s="1">
        <v>80124</v>
      </c>
      <c r="B2527" s="1" t="s">
        <v>2448</v>
      </c>
      <c r="D2527" s="1" t="s">
        <v>2562</v>
      </c>
    </row>
    <row r="2528" spans="1:4" s="2" customFormat="1" ht="22.8">
      <c r="A2528" s="1">
        <v>80124</v>
      </c>
      <c r="B2528" s="1" t="s">
        <v>2449</v>
      </c>
      <c r="D2528" s="1" t="s">
        <v>2575</v>
      </c>
    </row>
    <row r="2529" spans="1:4" s="2" customFormat="1">
      <c r="A2529" s="1">
        <v>80124</v>
      </c>
      <c r="B2529" s="1" t="s">
        <v>2450</v>
      </c>
      <c r="D2529" s="1" t="s">
        <v>2398</v>
      </c>
    </row>
    <row r="2530" spans="1:4" s="2" customFormat="1">
      <c r="A2530" s="1">
        <v>80124</v>
      </c>
      <c r="B2530" s="1" t="s">
        <v>2451</v>
      </c>
      <c r="D2530" s="1" t="s">
        <v>2568</v>
      </c>
    </row>
    <row r="2531" spans="1:4" s="2" customFormat="1">
      <c r="A2531" s="1">
        <v>80124</v>
      </c>
      <c r="B2531" s="1" t="s">
        <v>2452</v>
      </c>
      <c r="D2531" s="1" t="s">
        <v>2566</v>
      </c>
    </row>
    <row r="2532" spans="1:4" s="2" customFormat="1">
      <c r="A2532" s="1">
        <v>80124</v>
      </c>
      <c r="B2532" s="1" t="s">
        <v>2453</v>
      </c>
      <c r="D2532" s="1" t="s">
        <v>2564</v>
      </c>
    </row>
    <row r="2533" spans="1:4" s="2" customFormat="1">
      <c r="A2533" s="1">
        <v>80124</v>
      </c>
      <c r="B2533" s="1" t="s">
        <v>2454</v>
      </c>
      <c r="D2533" s="1" t="s">
        <v>2569</v>
      </c>
    </row>
    <row r="2534" spans="1:4" s="2" customFormat="1">
      <c r="A2534" s="1">
        <v>80124</v>
      </c>
      <c r="B2534" s="1" t="s">
        <v>2455</v>
      </c>
      <c r="D2534" s="1" t="s">
        <v>2574</v>
      </c>
    </row>
    <row r="2535" spans="1:4" s="2" customFormat="1">
      <c r="A2535" s="1">
        <v>80124</v>
      </c>
      <c r="B2535" s="1" t="s">
        <v>2456</v>
      </c>
      <c r="D2535" s="1" t="s">
        <v>2567</v>
      </c>
    </row>
    <row r="2536" spans="1:4" s="2" customFormat="1">
      <c r="A2536" s="1">
        <v>80124</v>
      </c>
      <c r="B2536" s="1" t="s">
        <v>2457</v>
      </c>
      <c r="D2536" s="1" t="s">
        <v>2570</v>
      </c>
    </row>
    <row r="2537" spans="1:4" s="2" customFormat="1">
      <c r="A2537" s="1">
        <v>80124</v>
      </c>
      <c r="B2537" s="1" t="s">
        <v>2458</v>
      </c>
      <c r="D2537" s="1" t="s">
        <v>2358</v>
      </c>
    </row>
    <row r="2538" spans="1:4" s="2" customFormat="1">
      <c r="A2538" s="1">
        <v>80124</v>
      </c>
      <c r="B2538" s="1" t="s">
        <v>2459</v>
      </c>
      <c r="D2538" s="1" t="s">
        <v>2571</v>
      </c>
    </row>
    <row r="2539" spans="1:4" s="2" customFormat="1">
      <c r="A2539" s="1">
        <v>80124</v>
      </c>
      <c r="B2539" s="1" t="s">
        <v>2460</v>
      </c>
      <c r="D2539" s="1" t="s">
        <v>2572</v>
      </c>
    </row>
    <row r="2540" spans="1:4" s="2" customFormat="1">
      <c r="A2540" s="1">
        <v>80124</v>
      </c>
      <c r="B2540" s="1" t="s">
        <v>2461</v>
      </c>
      <c r="D2540" s="1" t="s">
        <v>2573</v>
      </c>
    </row>
    <row r="2541" spans="1:4" s="2" customFormat="1">
      <c r="A2541" s="1">
        <v>80124</v>
      </c>
      <c r="B2541" s="1" t="s">
        <v>2462</v>
      </c>
      <c r="D2541" s="1" t="s">
        <v>2576</v>
      </c>
    </row>
    <row r="2542" spans="1:4" s="2" customFormat="1">
      <c r="A2542" s="1">
        <v>80124</v>
      </c>
      <c r="B2542" s="1" t="s">
        <v>2463</v>
      </c>
      <c r="D2542" s="1" t="s">
        <v>2563</v>
      </c>
    </row>
    <row r="2543" spans="1:4" s="2" customFormat="1" ht="22.8">
      <c r="A2543" s="1">
        <v>80124</v>
      </c>
      <c r="B2543" s="1" t="s">
        <v>2464</v>
      </c>
      <c r="D2543" s="1" t="s">
        <v>2565</v>
      </c>
    </row>
    <row r="2544" spans="1:4" s="2" customFormat="1">
      <c r="A2544" s="1">
        <v>80124</v>
      </c>
      <c r="B2544" s="1" t="s">
        <v>2465</v>
      </c>
      <c r="D2544" s="1" t="s">
        <v>2577</v>
      </c>
    </row>
    <row r="2545" spans="1:4" s="2" customFormat="1">
      <c r="A2545" s="1">
        <v>80124</v>
      </c>
      <c r="B2545" s="1" t="s">
        <v>2466</v>
      </c>
      <c r="D2545" s="1" t="s">
        <v>2578</v>
      </c>
    </row>
    <row r="2546" spans="1:4" s="2" customFormat="1">
      <c r="A2546" s="1">
        <v>80124</v>
      </c>
      <c r="B2546" s="1" t="s">
        <v>2467</v>
      </c>
      <c r="D2546" s="1" t="s">
        <v>2584</v>
      </c>
    </row>
    <row r="2547" spans="1:4" s="2" customFormat="1" ht="22.8">
      <c r="A2547" s="1">
        <v>80124</v>
      </c>
      <c r="B2547" s="1" t="s">
        <v>2468</v>
      </c>
      <c r="D2547" s="1" t="s">
        <v>2581</v>
      </c>
    </row>
    <row r="2548" spans="1:4" s="2" customFormat="1" ht="22.8">
      <c r="A2548" s="1">
        <v>80124</v>
      </c>
      <c r="B2548" s="1" t="s">
        <v>2469</v>
      </c>
      <c r="D2548" s="1" t="s">
        <v>2582</v>
      </c>
    </row>
    <row r="2549" spans="1:4" s="2" customFormat="1">
      <c r="A2549" s="1">
        <v>80124</v>
      </c>
      <c r="B2549" s="1" t="s">
        <v>2470</v>
      </c>
      <c r="D2549" s="1" t="s">
        <v>2585</v>
      </c>
    </row>
    <row r="2550" spans="1:4" s="2" customFormat="1" ht="22.8">
      <c r="A2550" s="1">
        <v>80124</v>
      </c>
      <c r="B2550" s="1" t="s">
        <v>2471</v>
      </c>
      <c r="D2550" s="1" t="s">
        <v>2538</v>
      </c>
    </row>
    <row r="2551" spans="1:4" s="2" customFormat="1" ht="22.8">
      <c r="A2551" s="1">
        <v>80124</v>
      </c>
      <c r="B2551" s="1" t="s">
        <v>2472</v>
      </c>
      <c r="D2551" s="1" t="s">
        <v>2587</v>
      </c>
    </row>
    <row r="2552" spans="1:4" s="2" customFormat="1" ht="22.8">
      <c r="A2552" s="1">
        <v>80124</v>
      </c>
      <c r="B2552" s="1" t="s">
        <v>2473</v>
      </c>
      <c r="D2552" s="1" t="s">
        <v>2387</v>
      </c>
    </row>
    <row r="2553" spans="1:4" s="2" customFormat="1">
      <c r="A2553" s="1">
        <v>80124</v>
      </c>
      <c r="B2553" s="1" t="s">
        <v>2474</v>
      </c>
      <c r="D2553" s="1" t="s">
        <v>2583</v>
      </c>
    </row>
    <row r="2554" spans="1:4" s="2" customFormat="1">
      <c r="A2554" s="1">
        <v>80124</v>
      </c>
      <c r="B2554" s="1" t="s">
        <v>2475</v>
      </c>
      <c r="D2554" s="1" t="s">
        <v>2588</v>
      </c>
    </row>
    <row r="2555" spans="1:4" s="2" customFormat="1">
      <c r="A2555" s="1">
        <v>80124</v>
      </c>
      <c r="B2555" s="1" t="s">
        <v>2476</v>
      </c>
      <c r="D2555" s="1" t="s">
        <v>2586</v>
      </c>
    </row>
    <row r="2556" spans="1:4" s="2" customFormat="1" ht="22.8">
      <c r="A2556" s="1">
        <v>80124</v>
      </c>
      <c r="B2556" s="1" t="s">
        <v>2477</v>
      </c>
      <c r="D2556" s="1" t="s">
        <v>2589</v>
      </c>
    </row>
    <row r="2557" spans="1:4" s="2" customFormat="1">
      <c r="A2557" s="1">
        <v>80124</v>
      </c>
      <c r="B2557" s="1" t="s">
        <v>2478</v>
      </c>
      <c r="D2557" s="1" t="s">
        <v>2539</v>
      </c>
    </row>
    <row r="2558" spans="1:4" s="2" customFormat="1">
      <c r="A2558" s="1">
        <v>80124</v>
      </c>
      <c r="B2558" s="1" t="s">
        <v>2479</v>
      </c>
      <c r="D2558" s="1" t="s">
        <v>2603</v>
      </c>
    </row>
    <row r="2559" spans="1:4" s="2" customFormat="1">
      <c r="A2559" s="1">
        <v>80124</v>
      </c>
      <c r="B2559" s="1" t="s">
        <v>2480</v>
      </c>
      <c r="D2559" s="1" t="s">
        <v>2602</v>
      </c>
    </row>
    <row r="2560" spans="1:4" s="2" customFormat="1">
      <c r="A2560" s="1">
        <v>80124</v>
      </c>
      <c r="B2560" s="1" t="s">
        <v>2481</v>
      </c>
      <c r="D2560" s="1" t="s">
        <v>2591</v>
      </c>
    </row>
    <row r="2561" spans="1:4" s="2" customFormat="1">
      <c r="A2561" s="1">
        <v>80124</v>
      </c>
      <c r="B2561" s="1" t="s">
        <v>2482</v>
      </c>
      <c r="D2561" s="1" t="s">
        <v>2553</v>
      </c>
    </row>
    <row r="2562" spans="1:4" s="2" customFormat="1" ht="22.8">
      <c r="A2562" s="1">
        <v>80124</v>
      </c>
      <c r="B2562" s="1" t="s">
        <v>2483</v>
      </c>
      <c r="D2562" s="1" t="s">
        <v>2592</v>
      </c>
    </row>
    <row r="2563" spans="1:4" s="2" customFormat="1">
      <c r="A2563" s="1">
        <v>80124</v>
      </c>
      <c r="B2563" s="1" t="s">
        <v>2484</v>
      </c>
      <c r="D2563" s="1" t="s">
        <v>2593</v>
      </c>
    </row>
    <row r="2564" spans="1:4" s="2" customFormat="1">
      <c r="A2564" s="1">
        <v>80124</v>
      </c>
      <c r="B2564" s="1" t="s">
        <v>2485</v>
      </c>
      <c r="D2564" s="1" t="s">
        <v>29</v>
      </c>
    </row>
    <row r="2565" spans="1:4" s="2" customFormat="1">
      <c r="A2565" s="1">
        <v>80124</v>
      </c>
      <c r="B2565" s="1" t="s">
        <v>2486</v>
      </c>
      <c r="D2565" s="1" t="s">
        <v>2676</v>
      </c>
    </row>
    <row r="2566" spans="1:4" s="2" customFormat="1">
      <c r="A2566" s="1">
        <v>80124</v>
      </c>
      <c r="B2566" s="1" t="s">
        <v>2487</v>
      </c>
      <c r="D2566" s="1" t="s">
        <v>982</v>
      </c>
    </row>
    <row r="2567" spans="1:4" s="2" customFormat="1">
      <c r="A2567" s="1">
        <v>80124</v>
      </c>
      <c r="B2567" s="1" t="s">
        <v>2488</v>
      </c>
      <c r="D2567" s="1" t="s">
        <v>777</v>
      </c>
    </row>
    <row r="2568" spans="1:4" s="2" customFormat="1">
      <c r="A2568" s="1">
        <v>80124</v>
      </c>
      <c r="B2568" s="1" t="s">
        <v>2489</v>
      </c>
      <c r="D2568" s="1" t="s">
        <v>778</v>
      </c>
    </row>
    <row r="2569" spans="1:4" s="2" customFormat="1" ht="22.8">
      <c r="A2569" s="1">
        <v>80124</v>
      </c>
      <c r="B2569" s="1" t="s">
        <v>2490</v>
      </c>
      <c r="D2569" s="1" t="s">
        <v>887</v>
      </c>
    </row>
    <row r="2570" spans="1:4" s="2" customFormat="1" ht="34.200000000000003">
      <c r="A2570" s="1">
        <v>80124</v>
      </c>
      <c r="B2570" s="1" t="s">
        <v>2491</v>
      </c>
      <c r="D2570" s="1" t="s">
        <v>141</v>
      </c>
    </row>
    <row r="2571" spans="1:4" s="2" customFormat="1" ht="22.8">
      <c r="A2571" s="1">
        <v>80124</v>
      </c>
      <c r="B2571" s="1" t="s">
        <v>2492</v>
      </c>
      <c r="D2571" s="1" t="s">
        <v>146</v>
      </c>
    </row>
    <row r="2572" spans="1:4" s="2" customFormat="1" ht="22.8">
      <c r="A2572" s="1">
        <v>80124</v>
      </c>
      <c r="B2572" s="1" t="s">
        <v>2493</v>
      </c>
      <c r="D2572" s="1" t="s">
        <v>31</v>
      </c>
    </row>
    <row r="2573" spans="1:4" s="2" customFormat="1">
      <c r="A2573" s="1">
        <v>80124</v>
      </c>
      <c r="B2573" s="1" t="s">
        <v>2494</v>
      </c>
      <c r="D2573" s="1" t="s">
        <v>2688</v>
      </c>
    </row>
    <row r="2574" spans="1:4" s="2" customFormat="1" ht="22.8">
      <c r="A2574" s="1">
        <v>80124</v>
      </c>
      <c r="B2574" s="1" t="s">
        <v>2495</v>
      </c>
      <c r="D2574" s="1" t="s">
        <v>32</v>
      </c>
    </row>
    <row r="2575" spans="1:4" s="2" customFormat="1" ht="22.8">
      <c r="A2575" s="1">
        <v>80124</v>
      </c>
      <c r="B2575" s="1" t="s">
        <v>2496</v>
      </c>
      <c r="D2575" s="1" t="s">
        <v>2677</v>
      </c>
    </row>
    <row r="2576" spans="1:4" s="2" customFormat="1" ht="22.8">
      <c r="A2576" s="1">
        <v>80124</v>
      </c>
      <c r="B2576" s="1" t="s">
        <v>2497</v>
      </c>
      <c r="D2576" s="1" t="s">
        <v>33</v>
      </c>
    </row>
    <row r="2577" spans="1:4" s="2" customFormat="1" ht="22.8">
      <c r="A2577" s="1">
        <v>80124</v>
      </c>
      <c r="B2577" s="1" t="s">
        <v>2498</v>
      </c>
      <c r="D2577" s="1" t="s">
        <v>2678</v>
      </c>
    </row>
    <row r="2578" spans="1:4" s="2" customFormat="1" ht="22.8">
      <c r="A2578" s="1">
        <v>80124</v>
      </c>
      <c r="B2578" s="1" t="s">
        <v>2499</v>
      </c>
      <c r="D2578" s="1" t="s">
        <v>3</v>
      </c>
    </row>
    <row r="2579" spans="1:4" s="2" customFormat="1" ht="22.8">
      <c r="A2579" s="1">
        <v>80124</v>
      </c>
      <c r="B2579" s="1" t="s">
        <v>2500</v>
      </c>
      <c r="D2579" s="1" t="s">
        <v>2610</v>
      </c>
    </row>
    <row r="2580" spans="1:4" s="2" customFormat="1">
      <c r="A2580" s="1">
        <v>80124</v>
      </c>
      <c r="B2580" s="1" t="s">
        <v>2501</v>
      </c>
      <c r="D2580" s="1" t="s">
        <v>2633</v>
      </c>
    </row>
    <row r="2581" spans="1:4" s="2" customFormat="1" ht="22.8">
      <c r="A2581" s="1">
        <v>80124</v>
      </c>
      <c r="B2581" s="1" t="s">
        <v>2502</v>
      </c>
      <c r="D2581" s="1" t="s">
        <v>34</v>
      </c>
    </row>
    <row r="2582" spans="1:4" s="2" customFormat="1">
      <c r="A2582" s="1">
        <v>80124</v>
      </c>
      <c r="B2582" s="1" t="s">
        <v>2503</v>
      </c>
      <c r="D2582" s="1" t="s">
        <v>2690</v>
      </c>
    </row>
    <row r="2583" spans="1:4" s="2" customFormat="1" ht="22.8">
      <c r="A2583" s="1">
        <v>80124</v>
      </c>
      <c r="B2583" s="1" t="s">
        <v>2504</v>
      </c>
      <c r="D2583" s="1" t="s">
        <v>35</v>
      </c>
    </row>
    <row r="2584" spans="1:4" s="2" customFormat="1" ht="22.8">
      <c r="A2584" s="1">
        <v>80124</v>
      </c>
      <c r="B2584" s="1" t="s">
        <v>2505</v>
      </c>
      <c r="D2584" s="1" t="s">
        <v>36</v>
      </c>
    </row>
    <row r="2585" spans="1:4" s="2" customFormat="1" ht="22.8">
      <c r="A2585" s="1">
        <v>80124</v>
      </c>
      <c r="B2585" s="1" t="s">
        <v>2506</v>
      </c>
      <c r="D2585" s="1" t="s">
        <v>37</v>
      </c>
    </row>
    <row r="2586" spans="1:4" s="2" customFormat="1" ht="22.8">
      <c r="A2586" s="1">
        <v>80124</v>
      </c>
      <c r="B2586" s="1" t="s">
        <v>2507</v>
      </c>
      <c r="D2586" s="1" t="s">
        <v>2628</v>
      </c>
    </row>
    <row r="2587" spans="1:4" s="2" customFormat="1" ht="22.8">
      <c r="A2587" s="1">
        <v>80124</v>
      </c>
      <c r="B2587" s="1" t="s">
        <v>2508</v>
      </c>
      <c r="D2587" s="1" t="s">
        <v>2673</v>
      </c>
    </row>
    <row r="2588" spans="1:4" s="2" customFormat="1">
      <c r="A2588" s="1">
        <v>80124</v>
      </c>
      <c r="B2588" s="1" t="s">
        <v>2509</v>
      </c>
      <c r="D2588" s="1" t="s">
        <v>38</v>
      </c>
    </row>
    <row r="2589" spans="1:4" s="2" customFormat="1">
      <c r="A2589" s="1">
        <v>80124</v>
      </c>
      <c r="B2589" s="1" t="s">
        <v>2510</v>
      </c>
      <c r="D2589" s="1" t="s">
        <v>289</v>
      </c>
    </row>
    <row r="2590" spans="1:4" s="2" customFormat="1" ht="22.8">
      <c r="A2590" s="1">
        <v>80124</v>
      </c>
      <c r="B2590" s="1" t="s">
        <v>2511</v>
      </c>
      <c r="D2590" s="1" t="s">
        <v>334</v>
      </c>
    </row>
    <row r="2591" spans="1:4" s="2" customFormat="1">
      <c r="A2591" s="1">
        <v>80124</v>
      </c>
      <c r="B2591" s="1" t="s">
        <v>2512</v>
      </c>
      <c r="D2591" s="1" t="s">
        <v>649</v>
      </c>
    </row>
    <row r="2592" spans="1:4" s="2" customFormat="1">
      <c r="A2592" s="1">
        <v>80124</v>
      </c>
      <c r="B2592" s="1" t="s">
        <v>2513</v>
      </c>
      <c r="D2592" s="1" t="s">
        <v>639</v>
      </c>
    </row>
    <row r="2593" spans="1:4" s="2" customFormat="1">
      <c r="A2593" s="1">
        <v>80124</v>
      </c>
      <c r="B2593" s="1" t="s">
        <v>2514</v>
      </c>
      <c r="D2593" s="1" t="s">
        <v>651</v>
      </c>
    </row>
    <row r="2594" spans="1:4" s="2" customFormat="1" ht="22.8">
      <c r="A2594" s="1">
        <v>80124</v>
      </c>
      <c r="B2594" s="1" t="s">
        <v>2515</v>
      </c>
      <c r="D2594" s="1" t="s">
        <v>2693</v>
      </c>
    </row>
    <row r="2595" spans="1:4" s="2" customFormat="1">
      <c r="A2595" s="1">
        <v>80124</v>
      </c>
      <c r="B2595" s="1" t="s">
        <v>2516</v>
      </c>
      <c r="D2595" s="1" t="s">
        <v>39</v>
      </c>
    </row>
    <row r="2596" spans="1:4" s="2" customFormat="1" ht="22.8">
      <c r="A2596" s="1">
        <v>80124</v>
      </c>
      <c r="B2596" s="1" t="s">
        <v>2517</v>
      </c>
      <c r="D2596" s="1" t="s">
        <v>40</v>
      </c>
    </row>
    <row r="2597" spans="1:4" s="2" customFormat="1">
      <c r="A2597" s="1">
        <v>80124</v>
      </c>
      <c r="B2597" s="1" t="s">
        <v>2518</v>
      </c>
      <c r="D2597" s="1" t="s">
        <v>2694</v>
      </c>
    </row>
    <row r="2598" spans="1:4" s="2" customFormat="1" ht="22.8">
      <c r="A2598" s="1">
        <v>80124</v>
      </c>
      <c r="B2598" s="1" t="s">
        <v>2519</v>
      </c>
      <c r="D2598" s="1" t="s">
        <v>42</v>
      </c>
    </row>
    <row r="2599" spans="1:4" s="2" customFormat="1">
      <c r="A2599" s="1">
        <v>80124</v>
      </c>
      <c r="B2599" s="1" t="s">
        <v>2520</v>
      </c>
      <c r="D2599" s="1" t="s">
        <v>2679</v>
      </c>
    </row>
    <row r="2600" spans="1:4" s="2" customFormat="1">
      <c r="A2600" s="1">
        <v>80124</v>
      </c>
      <c r="B2600" s="1" t="s">
        <v>2521</v>
      </c>
      <c r="D2600" s="1" t="s">
        <v>2680</v>
      </c>
    </row>
    <row r="2601" spans="1:4" s="2" customFormat="1" ht="22.8">
      <c r="A2601" s="1">
        <v>80124</v>
      </c>
      <c r="B2601" s="1" t="s">
        <v>2522</v>
      </c>
      <c r="D2601" s="1" t="s">
        <v>2638</v>
      </c>
    </row>
    <row r="2602" spans="1:4" s="2" customFormat="1">
      <c r="A2602" s="1">
        <v>80124</v>
      </c>
      <c r="B2602" s="1" t="s">
        <v>2523</v>
      </c>
      <c r="D2602" s="1" t="s">
        <v>2611</v>
      </c>
    </row>
    <row r="2603" spans="1:4" s="2" customFormat="1">
      <c r="A2603" s="1">
        <v>80124</v>
      </c>
      <c r="B2603" s="1" t="s">
        <v>2524</v>
      </c>
      <c r="D2603" s="1" t="s">
        <v>43</v>
      </c>
    </row>
    <row r="2604" spans="1:4" s="2" customFormat="1" ht="22.8">
      <c r="A2604" s="1">
        <v>80124</v>
      </c>
      <c r="B2604" s="1" t="s">
        <v>2525</v>
      </c>
      <c r="D2604" s="1" t="s">
        <v>2695</v>
      </c>
    </row>
    <row r="2605" spans="1:4" s="2" customFormat="1" ht="22.8">
      <c r="A2605" s="1">
        <v>80124</v>
      </c>
      <c r="B2605" s="1" t="s">
        <v>2526</v>
      </c>
      <c r="D2605" s="1" t="s">
        <v>715</v>
      </c>
    </row>
    <row r="2606" spans="1:4" s="2" customFormat="1" ht="22.8">
      <c r="A2606" s="1">
        <v>80124</v>
      </c>
      <c r="B2606" s="1" t="s">
        <v>2527</v>
      </c>
      <c r="D2606" s="1" t="s">
        <v>722</v>
      </c>
    </row>
    <row r="2607" spans="1:4" s="2" customFormat="1" ht="34.200000000000003">
      <c r="A2607" s="1">
        <v>80124</v>
      </c>
      <c r="B2607" s="1" t="s">
        <v>2528</v>
      </c>
      <c r="D2607" s="1" t="s">
        <v>721</v>
      </c>
    </row>
    <row r="2608" spans="1:4" s="2" customFormat="1" ht="22.8">
      <c r="A2608" s="1">
        <v>80124</v>
      </c>
      <c r="B2608" s="1" t="s">
        <v>2529</v>
      </c>
      <c r="D2608" s="1" t="s">
        <v>720</v>
      </c>
    </row>
    <row r="2609" spans="1:4" s="2" customFormat="1" ht="22.8">
      <c r="A2609" s="1">
        <v>80124</v>
      </c>
      <c r="B2609" s="1" t="s">
        <v>2530</v>
      </c>
      <c r="D2609" s="1" t="s">
        <v>725</v>
      </c>
    </row>
    <row r="2610" spans="1:4" s="2" customFormat="1" ht="22.8">
      <c r="A2610" s="1">
        <v>80124</v>
      </c>
      <c r="B2610" s="1" t="s">
        <v>2531</v>
      </c>
      <c r="D2610" s="1" t="s">
        <v>724</v>
      </c>
    </row>
    <row r="2611" spans="1:4" s="2" customFormat="1" ht="34.200000000000003">
      <c r="A2611" s="1">
        <v>80124</v>
      </c>
      <c r="B2611" s="1" t="s">
        <v>2532</v>
      </c>
      <c r="D2611" s="1" t="s">
        <v>726</v>
      </c>
    </row>
    <row r="2612" spans="1:4" s="2" customFormat="1" ht="34.200000000000003">
      <c r="A2612" s="1">
        <v>80124</v>
      </c>
      <c r="B2612" s="1" t="s">
        <v>2533</v>
      </c>
      <c r="D2612" s="1" t="s">
        <v>723</v>
      </c>
    </row>
    <row r="2613" spans="1:4" s="2" customFormat="1" ht="22.8">
      <c r="A2613" s="1">
        <v>80124</v>
      </c>
      <c r="B2613" s="1" t="s">
        <v>2534</v>
      </c>
      <c r="D2613" s="1" t="s">
        <v>719</v>
      </c>
    </row>
    <row r="2614" spans="1:4" s="2" customFormat="1">
      <c r="A2614" s="1">
        <v>80124</v>
      </c>
      <c r="B2614" s="1" t="s">
        <v>2535</v>
      </c>
      <c r="D2614" s="1" t="s">
        <v>727</v>
      </c>
    </row>
    <row r="2615" spans="1:4" s="2" customFormat="1">
      <c r="A2615" s="1">
        <v>80124</v>
      </c>
      <c r="B2615" s="1" t="s">
        <v>2536</v>
      </c>
      <c r="D2615" s="1" t="s">
        <v>44</v>
      </c>
    </row>
    <row r="2616" spans="1:4" s="2" customFormat="1" ht="22.8">
      <c r="A2616" s="1">
        <v>80124</v>
      </c>
      <c r="B2616" s="1" t="s">
        <v>2537</v>
      </c>
      <c r="D2616" s="1" t="s">
        <v>2696</v>
      </c>
    </row>
    <row r="2617" spans="1:4" s="2" customFormat="1" ht="22.8">
      <c r="A2617" s="1">
        <v>80124</v>
      </c>
      <c r="B2617" s="1" t="s">
        <v>2538</v>
      </c>
      <c r="D2617" s="1" t="s">
        <v>2698</v>
      </c>
    </row>
    <row r="2618" spans="1:4" s="2" customFormat="1" ht="22.8">
      <c r="A2618" s="1">
        <v>80124</v>
      </c>
      <c r="B2618" s="1" t="s">
        <v>2539</v>
      </c>
      <c r="D2618" s="1" t="s">
        <v>98</v>
      </c>
    </row>
    <row r="2619" spans="1:4" s="2" customFormat="1" ht="34.200000000000003">
      <c r="A2619" s="1">
        <v>80124</v>
      </c>
      <c r="B2619" s="1" t="s">
        <v>2540</v>
      </c>
      <c r="D2619" s="1" t="s">
        <v>99</v>
      </c>
    </row>
    <row r="2620" spans="1:4" s="2" customFormat="1" ht="22.8">
      <c r="A2620" s="1">
        <v>80124</v>
      </c>
      <c r="B2620" s="1" t="s">
        <v>2541</v>
      </c>
      <c r="D2620" s="1" t="s">
        <v>733</v>
      </c>
    </row>
    <row r="2621" spans="1:4" s="2" customFormat="1" ht="22.8">
      <c r="A2621" s="1">
        <v>80124</v>
      </c>
      <c r="B2621" s="1" t="s">
        <v>2542</v>
      </c>
      <c r="D2621" s="1" t="s">
        <v>732</v>
      </c>
    </row>
    <row r="2622" spans="1:4" s="2" customFormat="1" ht="45.6">
      <c r="A2622" s="1">
        <v>80124</v>
      </c>
      <c r="B2622" s="1" t="s">
        <v>2543</v>
      </c>
      <c r="D2622" s="1" t="s">
        <v>731</v>
      </c>
    </row>
    <row r="2623" spans="1:4" s="2" customFormat="1" ht="34.200000000000003">
      <c r="A2623" s="1">
        <v>80124</v>
      </c>
      <c r="B2623" s="1" t="s">
        <v>2544</v>
      </c>
      <c r="D2623" s="1" t="s">
        <v>730</v>
      </c>
    </row>
    <row r="2624" spans="1:4" s="2" customFormat="1">
      <c r="A2624" s="1">
        <v>80124</v>
      </c>
      <c r="B2624" s="1" t="s">
        <v>2545</v>
      </c>
      <c r="D2624" s="1" t="s">
        <v>729</v>
      </c>
    </row>
    <row r="2625" spans="1:4" s="2" customFormat="1">
      <c r="A2625" s="1">
        <v>80124</v>
      </c>
      <c r="B2625" s="1" t="s">
        <v>2546</v>
      </c>
      <c r="D2625" s="1" t="s">
        <v>728</v>
      </c>
    </row>
    <row r="2626" spans="1:4" s="2" customFormat="1">
      <c r="A2626" s="1">
        <v>80124</v>
      </c>
      <c r="B2626" s="1" t="s">
        <v>2547</v>
      </c>
      <c r="D2626" s="1" t="s">
        <v>735</v>
      </c>
    </row>
    <row r="2627" spans="1:4" s="2" customFormat="1" ht="22.8">
      <c r="A2627" s="1">
        <v>80124</v>
      </c>
      <c r="B2627" s="1" t="s">
        <v>2548</v>
      </c>
      <c r="D2627" s="1" t="s">
        <v>734</v>
      </c>
    </row>
    <row r="2628" spans="1:4" s="2" customFormat="1">
      <c r="A2628" s="1">
        <v>80124</v>
      </c>
      <c r="B2628" s="1" t="s">
        <v>2549</v>
      </c>
      <c r="D2628" s="1" t="s">
        <v>737</v>
      </c>
    </row>
    <row r="2629" spans="1:4" s="2" customFormat="1" ht="22.8">
      <c r="A2629" s="1">
        <v>80124</v>
      </c>
      <c r="B2629" s="1" t="s">
        <v>2550</v>
      </c>
      <c r="D2629" s="1" t="s">
        <v>738</v>
      </c>
    </row>
    <row r="2630" spans="1:4" s="2" customFormat="1" ht="22.8">
      <c r="A2630" s="1">
        <v>80124</v>
      </c>
      <c r="B2630" s="1" t="s">
        <v>2551</v>
      </c>
      <c r="D2630" s="1" t="s">
        <v>690</v>
      </c>
    </row>
    <row r="2631" spans="1:4" s="2" customFormat="1">
      <c r="A2631" s="1">
        <v>80124</v>
      </c>
      <c r="B2631" s="1" t="s">
        <v>2552</v>
      </c>
      <c r="D2631" s="1" t="s">
        <v>689</v>
      </c>
    </row>
    <row r="2632" spans="1:4" s="2" customFormat="1" ht="22.8">
      <c r="A2632" s="1">
        <v>80124</v>
      </c>
      <c r="B2632" s="1" t="s">
        <v>2553</v>
      </c>
      <c r="D2632" s="1" t="s">
        <v>47</v>
      </c>
    </row>
    <row r="2633" spans="1:4" s="2" customFormat="1" ht="22.8">
      <c r="A2633" s="1">
        <v>80124</v>
      </c>
      <c r="B2633" s="1" t="s">
        <v>2554</v>
      </c>
      <c r="D2633" s="1" t="s">
        <v>2699</v>
      </c>
    </row>
    <row r="2634" spans="1:4" s="2" customFormat="1">
      <c r="A2634" s="1">
        <v>80124</v>
      </c>
      <c r="B2634" s="1" t="s">
        <v>2555</v>
      </c>
      <c r="D2634" s="1" t="s">
        <v>736</v>
      </c>
    </row>
    <row r="2635" spans="1:4" s="2" customFormat="1" ht="22.8">
      <c r="A2635" s="1">
        <v>80124</v>
      </c>
      <c r="B2635" s="1" t="s">
        <v>2556</v>
      </c>
      <c r="D2635" s="1" t="s">
        <v>19</v>
      </c>
    </row>
    <row r="2636" spans="1:4" s="2" customFormat="1" ht="22.8">
      <c r="A2636" s="1">
        <v>80124</v>
      </c>
      <c r="B2636" s="1" t="s">
        <v>2557</v>
      </c>
      <c r="D2636" s="1" t="s">
        <v>2700</v>
      </c>
    </row>
    <row r="2637" spans="1:4" s="2" customFormat="1" ht="22.8">
      <c r="A2637" s="1">
        <v>80124</v>
      </c>
      <c r="B2637" s="1" t="s">
        <v>2558</v>
      </c>
      <c r="D2637" s="1" t="s">
        <v>739</v>
      </c>
    </row>
    <row r="2638" spans="1:4" s="2" customFormat="1" ht="22.8">
      <c r="A2638" s="1">
        <v>80124</v>
      </c>
      <c r="B2638" s="1" t="s">
        <v>2559</v>
      </c>
      <c r="D2638" s="1" t="s">
        <v>2701</v>
      </c>
    </row>
    <row r="2639" spans="1:4" s="2" customFormat="1">
      <c r="A2639" s="1">
        <v>80124</v>
      </c>
      <c r="B2639" s="1" t="s">
        <v>2560</v>
      </c>
      <c r="D2639" s="1" t="s">
        <v>49</v>
      </c>
    </row>
    <row r="2640" spans="1:4" s="2" customFormat="1">
      <c r="A2640" s="1">
        <v>80124</v>
      </c>
      <c r="B2640" s="1" t="s">
        <v>2561</v>
      </c>
      <c r="D2640" s="1" t="s">
        <v>9</v>
      </c>
    </row>
    <row r="2641" spans="1:4" s="2" customFormat="1" ht="22.8">
      <c r="A2641" s="1">
        <v>80124</v>
      </c>
      <c r="B2641" s="1" t="s">
        <v>2562</v>
      </c>
      <c r="D2641" s="1" t="s">
        <v>72</v>
      </c>
    </row>
    <row r="2642" spans="1:4" s="2" customFormat="1">
      <c r="A2642" s="1">
        <v>80124</v>
      </c>
      <c r="B2642" s="1" t="s">
        <v>2563</v>
      </c>
      <c r="D2642" s="1" t="s">
        <v>50</v>
      </c>
    </row>
    <row r="2643" spans="1:4" s="2" customFormat="1" ht="22.8">
      <c r="A2643" s="1">
        <v>80124</v>
      </c>
      <c r="B2643" s="1" t="s">
        <v>2564</v>
      </c>
      <c r="D2643" s="1" t="s">
        <v>2703</v>
      </c>
    </row>
    <row r="2644" spans="1:4" s="2" customFormat="1" ht="22.8">
      <c r="A2644" s="1">
        <v>80124</v>
      </c>
      <c r="B2644" s="1" t="s">
        <v>2565</v>
      </c>
      <c r="D2644" s="1" t="s">
        <v>51</v>
      </c>
    </row>
    <row r="2645" spans="1:4" s="2" customFormat="1" ht="22.8">
      <c r="A2645" s="1">
        <v>80124</v>
      </c>
      <c r="B2645" s="1" t="s">
        <v>2566</v>
      </c>
      <c r="D2645" s="1" t="s">
        <v>2720</v>
      </c>
    </row>
    <row r="2646" spans="1:4" s="2" customFormat="1" ht="22.8">
      <c r="A2646" s="1">
        <v>80124</v>
      </c>
      <c r="B2646" s="1" t="s">
        <v>2567</v>
      </c>
      <c r="D2646" s="1" t="s">
        <v>52</v>
      </c>
    </row>
    <row r="2647" spans="1:4" s="2" customFormat="1" ht="22.8">
      <c r="A2647" s="1">
        <v>80124</v>
      </c>
      <c r="B2647" s="1" t="s">
        <v>2568</v>
      </c>
      <c r="D2647" s="1" t="s">
        <v>55</v>
      </c>
    </row>
    <row r="2648" spans="1:4" s="2" customFormat="1">
      <c r="A2648" s="1">
        <v>80124</v>
      </c>
      <c r="B2648" s="1" t="s">
        <v>2569</v>
      </c>
      <c r="D2648" s="1" t="s">
        <v>2625</v>
      </c>
    </row>
    <row r="2649" spans="1:4" s="2" customFormat="1" ht="22.8">
      <c r="A2649" s="1">
        <v>80124</v>
      </c>
      <c r="B2649" s="1" t="s">
        <v>2570</v>
      </c>
      <c r="D2649" s="1" t="s">
        <v>2635</v>
      </c>
    </row>
    <row r="2650" spans="1:4" s="2" customFormat="1" ht="22.8">
      <c r="A2650" s="1">
        <v>80124</v>
      </c>
      <c r="B2650" s="1" t="s">
        <v>2571</v>
      </c>
      <c r="D2650" s="1" t="s">
        <v>2704</v>
      </c>
    </row>
    <row r="2651" spans="1:4" s="2" customFormat="1" ht="22.8">
      <c r="A2651" s="1">
        <v>80124</v>
      </c>
      <c r="B2651" s="1" t="s">
        <v>2572</v>
      </c>
      <c r="D2651" s="1" t="s">
        <v>2646</v>
      </c>
    </row>
    <row r="2652" spans="1:4" s="2" customFormat="1">
      <c r="A2652" s="1">
        <v>80124</v>
      </c>
      <c r="B2652" s="1" t="s">
        <v>2573</v>
      </c>
      <c r="D2652" s="1" t="s">
        <v>57</v>
      </c>
    </row>
    <row r="2653" spans="1:4" s="2" customFormat="1" ht="22.8">
      <c r="A2653" s="1">
        <v>80124</v>
      </c>
      <c r="B2653" s="1" t="s">
        <v>2574</v>
      </c>
      <c r="D2653" s="1" t="s">
        <v>2681</v>
      </c>
    </row>
    <row r="2654" spans="1:4" s="2" customFormat="1" ht="22.8">
      <c r="A2654" s="1">
        <v>80124</v>
      </c>
      <c r="B2654" s="1" t="s">
        <v>2575</v>
      </c>
      <c r="D2654" s="1" t="s">
        <v>56</v>
      </c>
    </row>
    <row r="2655" spans="1:4" s="2" customFormat="1">
      <c r="A2655" s="1">
        <v>80124</v>
      </c>
      <c r="B2655" s="1" t="s">
        <v>2576</v>
      </c>
      <c r="D2655" s="1" t="s">
        <v>2705</v>
      </c>
    </row>
    <row r="2656" spans="1:4" s="2" customFormat="1">
      <c r="A2656" s="1">
        <v>80124</v>
      </c>
      <c r="B2656" s="1" t="s">
        <v>2577</v>
      </c>
      <c r="D2656" s="1" t="s">
        <v>59</v>
      </c>
    </row>
    <row r="2657" spans="1:4" s="2" customFormat="1">
      <c r="A2657" s="1">
        <v>80124</v>
      </c>
      <c r="B2657" s="1" t="s">
        <v>2578</v>
      </c>
      <c r="D2657" s="1" t="s">
        <v>2706</v>
      </c>
    </row>
    <row r="2658" spans="1:4" s="2" customFormat="1">
      <c r="A2658" s="1">
        <v>80124</v>
      </c>
      <c r="B2658" s="1" t="s">
        <v>2579</v>
      </c>
      <c r="D2658" s="1" t="s">
        <v>2707</v>
      </c>
    </row>
    <row r="2659" spans="1:4" s="2" customFormat="1" ht="22.8">
      <c r="A2659" s="1">
        <v>80124</v>
      </c>
      <c r="B2659" s="1" t="s">
        <v>2580</v>
      </c>
      <c r="D2659" s="1" t="s">
        <v>2702</v>
      </c>
    </row>
    <row r="2660" spans="1:4" s="2" customFormat="1" ht="22.8">
      <c r="A2660" s="1">
        <v>80124</v>
      </c>
      <c r="B2660" s="1" t="s">
        <v>2581</v>
      </c>
      <c r="D2660" s="1" t="s">
        <v>2636</v>
      </c>
    </row>
    <row r="2661" spans="1:4" s="2" customFormat="1" ht="22.8">
      <c r="A2661" s="1">
        <v>80124</v>
      </c>
      <c r="B2661" s="1" t="s">
        <v>2582</v>
      </c>
      <c r="D2661" s="1" t="s">
        <v>2621</v>
      </c>
    </row>
    <row r="2662" spans="1:4" s="2" customFormat="1">
      <c r="A2662" s="1">
        <v>80124</v>
      </c>
      <c r="B2662" s="1" t="s">
        <v>2583</v>
      </c>
      <c r="D2662" s="1" t="s">
        <v>61</v>
      </c>
    </row>
    <row r="2663" spans="1:4" s="2" customFormat="1">
      <c r="A2663" s="1">
        <v>80124</v>
      </c>
      <c r="B2663" s="1" t="s">
        <v>2584</v>
      </c>
      <c r="D2663" s="1" t="s">
        <v>2664</v>
      </c>
    </row>
    <row r="2664" spans="1:4" s="2" customFormat="1">
      <c r="A2664" s="1">
        <v>80124</v>
      </c>
      <c r="B2664" s="1" t="s">
        <v>2585</v>
      </c>
      <c r="D2664" s="1" t="s">
        <v>62</v>
      </c>
    </row>
    <row r="2665" spans="1:4" s="2" customFormat="1" ht="22.8">
      <c r="A2665" s="1">
        <v>80124</v>
      </c>
      <c r="B2665" s="1" t="s">
        <v>2586</v>
      </c>
      <c r="D2665" s="1" t="s">
        <v>2658</v>
      </c>
    </row>
    <row r="2666" spans="1:4" s="2" customFormat="1" ht="22.8">
      <c r="A2666" s="1">
        <v>80124</v>
      </c>
      <c r="B2666" s="1" t="s">
        <v>2587</v>
      </c>
      <c r="D2666" s="1" t="s">
        <v>63</v>
      </c>
    </row>
    <row r="2667" spans="1:4" s="2" customFormat="1" ht="22.8">
      <c r="A2667" s="1">
        <v>80124</v>
      </c>
      <c r="B2667" s="1" t="s">
        <v>2588</v>
      </c>
      <c r="D2667" s="1" t="s">
        <v>2692</v>
      </c>
    </row>
    <row r="2668" spans="1:4" s="2" customFormat="1" ht="22.8">
      <c r="A2668" s="1">
        <v>80124</v>
      </c>
      <c r="B2668" s="1" t="s">
        <v>2589</v>
      </c>
      <c r="D2668" s="1" t="s">
        <v>64</v>
      </c>
    </row>
    <row r="2669" spans="1:4" s="2" customFormat="1">
      <c r="A2669" s="1">
        <v>80124</v>
      </c>
      <c r="B2669" s="1" t="s">
        <v>2590</v>
      </c>
      <c r="D2669" s="1" t="s">
        <v>2657</v>
      </c>
    </row>
    <row r="2670" spans="1:4" s="2" customFormat="1">
      <c r="A2670" s="1">
        <v>80124</v>
      </c>
      <c r="B2670" s="1" t="s">
        <v>2591</v>
      </c>
      <c r="D2670" s="1" t="s">
        <v>65</v>
      </c>
    </row>
    <row r="2671" spans="1:4" s="2" customFormat="1" ht="22.8">
      <c r="A2671" s="1">
        <v>80124</v>
      </c>
      <c r="B2671" s="1" t="s">
        <v>2592</v>
      </c>
      <c r="D2671" s="1" t="s">
        <v>2691</v>
      </c>
    </row>
    <row r="2672" spans="1:4" s="2" customFormat="1">
      <c r="A2672" s="1">
        <v>80124</v>
      </c>
      <c r="B2672" s="1" t="s">
        <v>2593</v>
      </c>
      <c r="D2672" s="1" t="s">
        <v>66</v>
      </c>
    </row>
    <row r="2673" spans="1:4" s="2" customFormat="1" ht="22.8">
      <c r="A2673" s="1">
        <v>80124</v>
      </c>
      <c r="B2673" s="1" t="s">
        <v>2594</v>
      </c>
      <c r="D2673" s="1" t="s">
        <v>2712</v>
      </c>
    </row>
    <row r="2674" spans="1:4" s="2" customFormat="1" ht="34.200000000000003">
      <c r="A2674" s="1">
        <v>80124</v>
      </c>
      <c r="B2674" s="1" t="s">
        <v>2595</v>
      </c>
      <c r="D2674" s="1" t="s">
        <v>2714</v>
      </c>
    </row>
    <row r="2675" spans="1:4" s="2" customFormat="1" ht="22.8">
      <c r="A2675" s="1">
        <v>80124</v>
      </c>
      <c r="B2675" s="1" t="s">
        <v>2596</v>
      </c>
      <c r="D2675" s="1" t="s">
        <v>2710</v>
      </c>
    </row>
    <row r="2676" spans="1:4" s="2" customFormat="1" ht="22.8">
      <c r="A2676" s="1">
        <v>80124</v>
      </c>
      <c r="B2676" s="1" t="s">
        <v>2597</v>
      </c>
      <c r="D2676" s="1" t="s">
        <v>2711</v>
      </c>
    </row>
    <row r="2677" spans="1:4" s="2" customFormat="1" ht="22.8">
      <c r="A2677" s="1">
        <v>80124</v>
      </c>
      <c r="B2677" s="1" t="s">
        <v>2598</v>
      </c>
      <c r="D2677" s="1" t="s">
        <v>2713</v>
      </c>
    </row>
    <row r="2678" spans="1:4" s="2" customFormat="1">
      <c r="A2678" s="1">
        <v>80124</v>
      </c>
      <c r="B2678" s="1" t="s">
        <v>2599</v>
      </c>
      <c r="D2678" s="1" t="s">
        <v>68</v>
      </c>
    </row>
    <row r="2679" spans="1:4" s="2" customFormat="1">
      <c r="A2679" s="1">
        <v>80124</v>
      </c>
      <c r="B2679" s="1" t="s">
        <v>2600</v>
      </c>
      <c r="D2679" s="1" t="s">
        <v>2612</v>
      </c>
    </row>
    <row r="2680" spans="1:4" s="2" customFormat="1" ht="22.8">
      <c r="A2680" s="1">
        <v>80124</v>
      </c>
      <c r="B2680" s="1" t="s">
        <v>2601</v>
      </c>
      <c r="D2680" s="1" t="s">
        <v>2637</v>
      </c>
    </row>
    <row r="2681" spans="1:4" s="2" customFormat="1" ht="22.8">
      <c r="A2681" s="1">
        <v>80124</v>
      </c>
      <c r="B2681" s="1" t="s">
        <v>2602</v>
      </c>
      <c r="D2681" s="1" t="s">
        <v>2648</v>
      </c>
    </row>
    <row r="2682" spans="1:4" s="2" customFormat="1" ht="22.8">
      <c r="A2682" s="1">
        <v>80124</v>
      </c>
      <c r="B2682" s="1" t="s">
        <v>2603</v>
      </c>
      <c r="D2682" s="1" t="s">
        <v>2717</v>
      </c>
    </row>
    <row r="2683" spans="1:4" s="2" customFormat="1">
      <c r="A2683" s="1">
        <v>99995</v>
      </c>
      <c r="B2683" s="1" t="s">
        <v>2</v>
      </c>
      <c r="D2683" s="1" t="s">
        <v>2716</v>
      </c>
    </row>
    <row r="2684" spans="1:4" s="2" customFormat="1" ht="22.8">
      <c r="A2684" s="1">
        <v>99995</v>
      </c>
      <c r="B2684" s="1" t="s">
        <v>2604</v>
      </c>
      <c r="D2684" s="1" t="s">
        <v>2715</v>
      </c>
    </row>
    <row r="2685" spans="1:4" s="2" customFormat="1">
      <c r="A2685" s="1">
        <v>99995</v>
      </c>
      <c r="B2685" s="1" t="s">
        <v>2605</v>
      </c>
      <c r="D2685" s="1" t="s">
        <v>70</v>
      </c>
    </row>
    <row r="2686" spans="1:4" s="2" customFormat="1">
      <c r="A2686" s="1">
        <v>99998</v>
      </c>
      <c r="B2686" s="1" t="s">
        <v>2</v>
      </c>
      <c r="D2686" s="1" t="s">
        <v>71</v>
      </c>
    </row>
    <row r="2687" spans="1:4" s="2" customFormat="1">
      <c r="A2687" s="1">
        <v>99998</v>
      </c>
      <c r="B2687" s="1" t="s">
        <v>2606</v>
      </c>
      <c r="D2687" s="1" t="s">
        <v>2718</v>
      </c>
    </row>
    <row r="2688" spans="1:4" s="2" customFormat="1" ht="22.8">
      <c r="A2688" s="1">
        <v>99998</v>
      </c>
      <c r="B2688" s="1" t="s">
        <v>2607</v>
      </c>
      <c r="D2688" s="1" t="s">
        <v>175</v>
      </c>
    </row>
    <row r="2689" spans="1:4" s="2" customFormat="1" ht="22.8">
      <c r="A2689" s="1">
        <v>99998</v>
      </c>
      <c r="B2689" s="1" t="s">
        <v>2608</v>
      </c>
      <c r="D2689" s="1" t="s">
        <v>173</v>
      </c>
    </row>
    <row r="2690" spans="1:4" s="2" customFormat="1" ht="22.8">
      <c r="A2690" s="1">
        <v>99998</v>
      </c>
      <c r="B2690" s="1" t="s">
        <v>2609</v>
      </c>
      <c r="D2690" s="1" t="s">
        <v>176</v>
      </c>
    </row>
    <row r="2691" spans="1:4" s="2" customFormat="1" ht="22.8">
      <c r="A2691" s="1">
        <v>99998</v>
      </c>
      <c r="B2691" s="1" t="s">
        <v>2610</v>
      </c>
      <c r="D2691" s="1" t="s">
        <v>73</v>
      </c>
    </row>
    <row r="2692" spans="1:4" s="2" customFormat="1" ht="22.8">
      <c r="A2692" s="1">
        <v>99998</v>
      </c>
      <c r="B2692" s="1" t="s">
        <v>2611</v>
      </c>
      <c r="D2692" s="1" t="s">
        <v>2697</v>
      </c>
    </row>
    <row r="2693" spans="1:4" s="2" customFormat="1">
      <c r="A2693" s="1">
        <v>99998</v>
      </c>
      <c r="B2693" s="1" t="s">
        <v>2612</v>
      </c>
      <c r="D2693" s="1" t="s">
        <v>172</v>
      </c>
    </row>
    <row r="2694" spans="1:4" s="2" customFormat="1" ht="22.8">
      <c r="A2694" s="1">
        <v>99998</v>
      </c>
      <c r="B2694" s="1" t="s">
        <v>2613</v>
      </c>
      <c r="D2694" s="1" t="s">
        <v>174</v>
      </c>
    </row>
    <row r="2695" spans="1:4" s="2" customFormat="1" ht="22.8">
      <c r="A2695" s="1">
        <v>99998</v>
      </c>
      <c r="B2695" s="1" t="s">
        <v>2614</v>
      </c>
      <c r="D2695" s="1" t="s">
        <v>2645</v>
      </c>
    </row>
    <row r="2696" spans="1:4" s="2" customFormat="1" ht="22.8">
      <c r="A2696" s="1">
        <v>99998</v>
      </c>
      <c r="B2696" s="1" t="s">
        <v>2615</v>
      </c>
      <c r="D2696" s="1" t="s">
        <v>171</v>
      </c>
    </row>
    <row r="2697" spans="1:4" s="2" customFormat="1" ht="22.8">
      <c r="A2697" s="1">
        <v>99998</v>
      </c>
      <c r="B2697" s="1" t="s">
        <v>2616</v>
      </c>
      <c r="D2697" s="1" t="s">
        <v>322</v>
      </c>
    </row>
    <row r="2698" spans="1:4" s="2" customFormat="1" ht="22.8">
      <c r="A2698" s="1">
        <v>99998</v>
      </c>
      <c r="B2698" s="1" t="s">
        <v>2617</v>
      </c>
      <c r="D2698" s="1" t="s">
        <v>319</v>
      </c>
    </row>
    <row r="2699" spans="1:4" s="2" customFormat="1" ht="22.8">
      <c r="A2699" s="1">
        <v>99998</v>
      </c>
      <c r="B2699" s="1" t="s">
        <v>2618</v>
      </c>
      <c r="D2699" s="1" t="s">
        <v>320</v>
      </c>
    </row>
    <row r="2700" spans="1:4" s="2" customFormat="1" ht="22.8">
      <c r="A2700" s="1">
        <v>99998</v>
      </c>
      <c r="B2700" s="1" t="s">
        <v>2619</v>
      </c>
      <c r="D2700" s="1" t="s">
        <v>317</v>
      </c>
    </row>
    <row r="2701" spans="1:4" s="2" customFormat="1" ht="22.8">
      <c r="A2701" s="1">
        <v>99998</v>
      </c>
      <c r="B2701" s="1" t="s">
        <v>2620</v>
      </c>
      <c r="D2701" s="1" t="s">
        <v>2643</v>
      </c>
    </row>
    <row r="2702" spans="1:4" s="2" customFormat="1" ht="22.8">
      <c r="A2702" s="1">
        <v>99998</v>
      </c>
      <c r="B2702" s="1" t="s">
        <v>2621</v>
      </c>
      <c r="D2702" s="1" t="s">
        <v>318</v>
      </c>
    </row>
    <row r="2703" spans="1:4" s="2" customFormat="1" ht="22.8">
      <c r="A2703" s="1">
        <v>99998</v>
      </c>
      <c r="B2703" s="1" t="s">
        <v>2622</v>
      </c>
      <c r="D2703" s="1" t="s">
        <v>331</v>
      </c>
    </row>
    <row r="2704" spans="1:4" s="2" customFormat="1">
      <c r="A2704" s="1">
        <v>99998</v>
      </c>
      <c r="B2704" s="1" t="s">
        <v>2623</v>
      </c>
      <c r="D2704" s="1" t="s">
        <v>332</v>
      </c>
    </row>
    <row r="2705" spans="1:4" s="2" customFormat="1" ht="34.200000000000003">
      <c r="A2705" s="1">
        <v>99998</v>
      </c>
      <c r="B2705" s="1" t="s">
        <v>2624</v>
      </c>
      <c r="D2705" s="1" t="s">
        <v>327</v>
      </c>
    </row>
    <row r="2706" spans="1:4" s="2" customFormat="1">
      <c r="A2706" s="1">
        <v>99999</v>
      </c>
      <c r="B2706" s="1" t="s">
        <v>2</v>
      </c>
      <c r="D2706" s="1" t="s">
        <v>323</v>
      </c>
    </row>
    <row r="2707" spans="1:4" s="2" customFormat="1">
      <c r="A2707" s="1">
        <v>99999</v>
      </c>
      <c r="B2707" s="1" t="s">
        <v>2625</v>
      </c>
      <c r="D2707" s="1" t="s">
        <v>328</v>
      </c>
    </row>
    <row r="2708" spans="1:4" s="2" customFormat="1" ht="22.8">
      <c r="A2708" s="1">
        <v>99999</v>
      </c>
      <c r="B2708" s="1" t="s">
        <v>2626</v>
      </c>
      <c r="D2708" s="1" t="s">
        <v>2644</v>
      </c>
    </row>
    <row r="2709" spans="1:4" s="2" customFormat="1">
      <c r="A2709" s="1">
        <v>99999</v>
      </c>
      <c r="B2709" s="1" t="s">
        <v>2627</v>
      </c>
      <c r="D2709" s="1" t="s">
        <v>324</v>
      </c>
    </row>
    <row r="2710" spans="1:4" s="2" customFormat="1" ht="22.8">
      <c r="A2710" s="1">
        <v>99999</v>
      </c>
      <c r="B2710" s="1" t="s">
        <v>2628</v>
      </c>
      <c r="D2710" s="1" t="s">
        <v>329</v>
      </c>
    </row>
    <row r="2711" spans="1:4" s="2" customFormat="1" ht="22.8">
      <c r="A2711" s="1">
        <v>99999</v>
      </c>
      <c r="B2711" s="1" t="s">
        <v>2629</v>
      </c>
      <c r="D2711" s="1" t="s">
        <v>333</v>
      </c>
    </row>
    <row r="2712" spans="1:4" s="2" customFormat="1" ht="22.8">
      <c r="A2712" s="1">
        <v>99999</v>
      </c>
      <c r="B2712" s="1" t="s">
        <v>2630</v>
      </c>
      <c r="D2712" s="1" t="s">
        <v>326</v>
      </c>
    </row>
    <row r="2713" spans="1:4" s="2" customFormat="1">
      <c r="A2713" s="1">
        <v>99999</v>
      </c>
      <c r="B2713" s="1" t="s">
        <v>2631</v>
      </c>
      <c r="D2713" s="1" t="s">
        <v>335</v>
      </c>
    </row>
    <row r="2714" spans="1:4" s="2" customFormat="1">
      <c r="A2714" s="1">
        <v>99999</v>
      </c>
      <c r="B2714" s="1" t="s">
        <v>2632</v>
      </c>
      <c r="D2714" s="1" t="s">
        <v>325</v>
      </c>
    </row>
    <row r="2715" spans="1:4" s="2" customFormat="1">
      <c r="A2715" s="1">
        <v>99999</v>
      </c>
      <c r="B2715" s="1" t="s">
        <v>2633</v>
      </c>
      <c r="D2715" s="1" t="s">
        <v>179</v>
      </c>
    </row>
    <row r="2716" spans="1:4" s="2" customFormat="1" ht="22.8">
      <c r="A2716" s="1">
        <v>99999</v>
      </c>
      <c r="B2716" s="1" t="s">
        <v>2634</v>
      </c>
      <c r="D2716" s="1" t="s">
        <v>182</v>
      </c>
    </row>
    <row r="2717" spans="1:4" s="2" customFormat="1" ht="22.8">
      <c r="A2717" s="1">
        <v>99999</v>
      </c>
      <c r="B2717" s="1" t="s">
        <v>2635</v>
      </c>
      <c r="D2717" s="1" t="s">
        <v>181</v>
      </c>
    </row>
    <row r="2718" spans="1:4" s="2" customFormat="1" ht="22.8">
      <c r="A2718" s="1">
        <v>99999</v>
      </c>
      <c r="B2718" s="1" t="s">
        <v>2636</v>
      </c>
      <c r="D2718" s="1"/>
    </row>
    <row r="2719" spans="1:4" s="2" customFormat="1" ht="22.8">
      <c r="A2719" s="1">
        <v>99999</v>
      </c>
      <c r="B2719" s="1" t="s">
        <v>2637</v>
      </c>
    </row>
    <row r="2720" spans="1:4" s="2" customFormat="1" ht="22.8">
      <c r="A2720" s="1">
        <v>99999</v>
      </c>
      <c r="B2720" s="1" t="s">
        <v>2638</v>
      </c>
      <c r="D2720" s="3"/>
    </row>
    <row r="2721" spans="1:4" s="2" customFormat="1" ht="22.8">
      <c r="A2721" s="1">
        <v>99999</v>
      </c>
      <c r="B2721" s="1" t="s">
        <v>2639</v>
      </c>
      <c r="D2721" s="1"/>
    </row>
    <row r="2722" spans="1:4" s="2" customFormat="1" ht="22.8">
      <c r="A2722" s="1">
        <v>99999</v>
      </c>
      <c r="B2722" s="1" t="s">
        <v>2640</v>
      </c>
      <c r="D2722" s="1"/>
    </row>
    <row r="2723" spans="1:4" s="2" customFormat="1" ht="22.8">
      <c r="A2723" s="1">
        <v>99999</v>
      </c>
      <c r="B2723" s="1" t="s">
        <v>2641</v>
      </c>
      <c r="D2723" s="1"/>
    </row>
    <row r="2724" spans="1:4" s="2" customFormat="1" ht="22.8">
      <c r="A2724" s="1">
        <v>99999</v>
      </c>
      <c r="B2724" s="1" t="s">
        <v>2642</v>
      </c>
      <c r="D2724" s="1"/>
    </row>
    <row r="2725" spans="1:4" s="2" customFormat="1">
      <c r="A2725" s="1">
        <v>99999</v>
      </c>
      <c r="B2725" s="1" t="s">
        <v>2643</v>
      </c>
      <c r="D2725" s="1"/>
    </row>
    <row r="2726" spans="1:4" s="2" customFormat="1">
      <c r="A2726" s="1">
        <v>99999</v>
      </c>
      <c r="B2726" s="1" t="s">
        <v>2644</v>
      </c>
      <c r="D2726" s="1"/>
    </row>
    <row r="2727" spans="1:4" s="2" customFormat="1" ht="22.8">
      <c r="A2727" s="1">
        <v>99999</v>
      </c>
      <c r="B2727" s="1" t="s">
        <v>2645</v>
      </c>
      <c r="D2727" s="1"/>
    </row>
    <row r="2728" spans="1:4" s="2" customFormat="1" ht="22.8">
      <c r="A2728" s="1">
        <v>99999</v>
      </c>
      <c r="B2728" s="1" t="s">
        <v>2646</v>
      </c>
      <c r="D2728" s="1"/>
    </row>
    <row r="2729" spans="1:4" s="2" customFormat="1" ht="34.200000000000003">
      <c r="A2729" s="1">
        <v>99999</v>
      </c>
      <c r="B2729" s="1" t="s">
        <v>2647</v>
      </c>
      <c r="D2729" s="1"/>
    </row>
    <row r="2730" spans="1:4" s="2" customFormat="1" ht="22.8">
      <c r="A2730" s="1">
        <v>99999</v>
      </c>
      <c r="B2730" s="1" t="s">
        <v>2648</v>
      </c>
      <c r="D2730" s="1"/>
    </row>
    <row r="2731" spans="1:4" s="2" customFormat="1">
      <c r="A2731" s="1">
        <v>99999</v>
      </c>
      <c r="B2731" s="1" t="s">
        <v>2649</v>
      </c>
      <c r="D2731" s="1"/>
    </row>
    <row r="2732" spans="1:4" s="2" customFormat="1">
      <c r="A2732" s="1">
        <v>99999</v>
      </c>
      <c r="B2732" s="1" t="s">
        <v>2650</v>
      </c>
      <c r="D2732" s="1"/>
    </row>
    <row r="2733" spans="1:4" s="2" customFormat="1" ht="22.8">
      <c r="A2733" s="1">
        <v>99999</v>
      </c>
      <c r="B2733" s="1" t="s">
        <v>2651</v>
      </c>
      <c r="D2733" s="1"/>
    </row>
    <row r="2734" spans="1:4" s="2" customFormat="1">
      <c r="A2734" s="1">
        <v>99999</v>
      </c>
      <c r="B2734" s="1" t="s">
        <v>2652</v>
      </c>
      <c r="D2734" s="1"/>
    </row>
    <row r="2735" spans="1:4" s="2" customFormat="1">
      <c r="A2735" s="1">
        <v>99999</v>
      </c>
      <c r="B2735" s="1" t="s">
        <v>2653</v>
      </c>
      <c r="D2735" s="1"/>
    </row>
    <row r="2736" spans="1:4" s="2" customFormat="1">
      <c r="A2736" s="1">
        <v>99999</v>
      </c>
      <c r="B2736" s="1" t="s">
        <v>2654</v>
      </c>
      <c r="D2736" s="1"/>
    </row>
    <row r="2737" spans="1:4" s="2" customFormat="1" ht="22.8">
      <c r="A2737" s="1">
        <v>99999</v>
      </c>
      <c r="B2737" s="1" t="s">
        <v>2655</v>
      </c>
      <c r="D2737" s="1"/>
    </row>
    <row r="2738" spans="1:4" s="2" customFormat="1" ht="22.8">
      <c r="A2738" s="1">
        <v>99999</v>
      </c>
      <c r="B2738" s="1" t="s">
        <v>2656</v>
      </c>
      <c r="D2738" s="1"/>
    </row>
    <row r="2739" spans="1:4" s="2" customFormat="1">
      <c r="A2739" s="1">
        <v>99999</v>
      </c>
      <c r="B2739" s="1" t="s">
        <v>2657</v>
      </c>
      <c r="D2739" s="1"/>
    </row>
    <row r="2740" spans="1:4" s="2" customFormat="1" ht="22.8">
      <c r="A2740" s="1">
        <v>99999</v>
      </c>
      <c r="B2740" s="1" t="s">
        <v>2658</v>
      </c>
      <c r="D2740" s="1"/>
    </row>
    <row r="2741" spans="1:4" s="2" customFormat="1" ht="22.8">
      <c r="A2741" s="1">
        <v>99999</v>
      </c>
      <c r="B2741" s="1" t="s">
        <v>2659</v>
      </c>
      <c r="D2741" s="1"/>
    </row>
    <row r="2742" spans="1:4" s="2" customFormat="1" ht="22.8">
      <c r="A2742" s="1">
        <v>99999</v>
      </c>
      <c r="B2742" s="1" t="s">
        <v>2660</v>
      </c>
      <c r="D2742" s="1"/>
    </row>
    <row r="2743" spans="1:4" s="2" customFormat="1" ht="22.8">
      <c r="A2743" s="1">
        <v>99999</v>
      </c>
      <c r="B2743" s="1" t="s">
        <v>2661</v>
      </c>
      <c r="D2743" s="1"/>
    </row>
    <row r="2744" spans="1:4" s="2" customFormat="1" ht="34.200000000000003">
      <c r="A2744" s="1">
        <v>99999</v>
      </c>
      <c r="B2744" s="1" t="s">
        <v>2662</v>
      </c>
      <c r="D2744" s="1"/>
    </row>
    <row r="2745" spans="1:4" s="2" customFormat="1" ht="22.8">
      <c r="A2745" s="1">
        <v>99999</v>
      </c>
      <c r="B2745" s="1" t="s">
        <v>2663</v>
      </c>
      <c r="D2745" s="1"/>
    </row>
    <row r="2746" spans="1:4" s="2" customFormat="1">
      <c r="A2746" s="1">
        <v>99999</v>
      </c>
      <c r="B2746" s="1" t="s">
        <v>2664</v>
      </c>
      <c r="D2746" s="1"/>
    </row>
    <row r="2747" spans="1:4" s="2" customFormat="1" ht="22.8">
      <c r="A2747" s="1">
        <v>99999</v>
      </c>
      <c r="B2747" s="1" t="s">
        <v>2665</v>
      </c>
      <c r="D2747" s="1"/>
    </row>
    <row r="2748" spans="1:4" s="2" customFormat="1">
      <c r="A2748" s="1">
        <v>99999</v>
      </c>
      <c r="B2748" s="1" t="s">
        <v>2666</v>
      </c>
      <c r="D2748" s="1"/>
    </row>
    <row r="2749" spans="1:4" s="2" customFormat="1" ht="22.8">
      <c r="A2749" s="1">
        <v>99999</v>
      </c>
      <c r="B2749" s="1" t="s">
        <v>2667</v>
      </c>
      <c r="D2749" s="1"/>
    </row>
    <row r="2750" spans="1:4" s="2" customFormat="1" ht="22.8">
      <c r="A2750" s="1">
        <v>99999</v>
      </c>
      <c r="B2750" s="1" t="s">
        <v>2668</v>
      </c>
      <c r="D2750" s="1"/>
    </row>
    <row r="2751" spans="1:4" s="2" customFormat="1" ht="22.8">
      <c r="A2751" s="1">
        <v>99999</v>
      </c>
      <c r="B2751" s="1" t="s">
        <v>2669</v>
      </c>
      <c r="D2751" s="1"/>
    </row>
    <row r="2752" spans="1:4" s="2" customFormat="1" ht="22.8">
      <c r="A2752" s="1">
        <v>99999</v>
      </c>
      <c r="B2752" s="1" t="s">
        <v>2670</v>
      </c>
      <c r="D2752" s="1"/>
    </row>
    <row r="2753" spans="1:4" s="2" customFormat="1">
      <c r="A2753" s="1">
        <v>99999</v>
      </c>
      <c r="B2753" s="1" t="s">
        <v>2671</v>
      </c>
      <c r="D2753" s="1"/>
    </row>
    <row r="2754" spans="1:4" s="2" customFormat="1">
      <c r="A2754" s="1">
        <v>99999</v>
      </c>
      <c r="B2754" s="1" t="s">
        <v>2672</v>
      </c>
      <c r="D2754" s="1"/>
    </row>
    <row r="2755" spans="1:4" s="2" customFormat="1" ht="22.8">
      <c r="A2755" s="1">
        <v>99999</v>
      </c>
      <c r="B2755" s="1" t="s">
        <v>2673</v>
      </c>
      <c r="D2755" s="1"/>
    </row>
    <row r="2756" spans="1:4" s="2" customFormat="1" ht="22.8">
      <c r="A2756" s="1">
        <v>99999</v>
      </c>
      <c r="B2756" s="1" t="s">
        <v>2674</v>
      </c>
      <c r="D2756" s="1"/>
    </row>
    <row r="2757" spans="1:4" s="2" customFormat="1">
      <c r="A2757" s="1">
        <v>99999</v>
      </c>
      <c r="B2757" s="1" t="s">
        <v>2675</v>
      </c>
      <c r="D2757" s="1"/>
    </row>
    <row r="2758" spans="1:4" s="2" customFormat="1">
      <c r="A2758" s="1">
        <v>99999</v>
      </c>
      <c r="B2758" s="1" t="s">
        <v>2676</v>
      </c>
      <c r="D2758" s="1"/>
    </row>
    <row r="2759" spans="1:4" s="2" customFormat="1" ht="22.8">
      <c r="A2759" s="1">
        <v>99999</v>
      </c>
      <c r="B2759" s="1" t="s">
        <v>2677</v>
      </c>
      <c r="D2759" s="1"/>
    </row>
    <row r="2760" spans="1:4" s="2" customFormat="1" ht="22.8">
      <c r="A2760" s="1">
        <v>99999</v>
      </c>
      <c r="B2760" s="1" t="s">
        <v>2678</v>
      </c>
      <c r="D2760" s="1"/>
    </row>
    <row r="2761" spans="1:4" s="2" customFormat="1">
      <c r="A2761" s="1">
        <v>99999</v>
      </c>
      <c r="B2761" s="1" t="s">
        <v>2679</v>
      </c>
      <c r="D2761" s="1"/>
    </row>
    <row r="2762" spans="1:4" s="2" customFormat="1">
      <c r="A2762" s="1">
        <v>99999</v>
      </c>
      <c r="B2762" s="1" t="s">
        <v>2680</v>
      </c>
      <c r="D2762" s="1"/>
    </row>
    <row r="2763" spans="1:4" s="2" customFormat="1" ht="22.8">
      <c r="A2763" s="1">
        <v>99999</v>
      </c>
      <c r="B2763" s="1" t="s">
        <v>2681</v>
      </c>
      <c r="D2763" s="1"/>
    </row>
    <row r="2764" spans="1:4" s="2" customFormat="1">
      <c r="A2764" s="1">
        <v>99999</v>
      </c>
      <c r="B2764" s="1" t="s">
        <v>2682</v>
      </c>
      <c r="D2764" s="1"/>
    </row>
    <row r="2765" spans="1:4" s="2" customFormat="1" ht="22.8">
      <c r="A2765" s="1">
        <v>99999</v>
      </c>
      <c r="B2765" s="1" t="s">
        <v>2683</v>
      </c>
      <c r="D2765" s="1"/>
    </row>
    <row r="2766" spans="1:4" s="2" customFormat="1" ht="22.8">
      <c r="A2766" s="1">
        <v>99999</v>
      </c>
      <c r="B2766" s="1" t="s">
        <v>2684</v>
      </c>
      <c r="D2766" s="1"/>
    </row>
    <row r="2767" spans="1:4" s="2" customFormat="1" ht="22.8">
      <c r="A2767" s="1">
        <v>99999</v>
      </c>
      <c r="B2767" s="1" t="s">
        <v>2685</v>
      </c>
      <c r="D2767" s="1"/>
    </row>
    <row r="2768" spans="1:4" s="2" customFormat="1" ht="22.8">
      <c r="A2768" s="1">
        <v>99999</v>
      </c>
      <c r="B2768" s="1" t="s">
        <v>2686</v>
      </c>
      <c r="D2768" s="1"/>
    </row>
    <row r="2769" spans="1:4" s="2" customFormat="1">
      <c r="A2769" s="1">
        <v>99999</v>
      </c>
      <c r="B2769" s="1" t="s">
        <v>2687</v>
      </c>
      <c r="D2769" s="1"/>
    </row>
    <row r="2770" spans="1:4" s="2" customFormat="1">
      <c r="A2770" s="1">
        <v>99999</v>
      </c>
      <c r="B2770" s="1" t="s">
        <v>2688</v>
      </c>
      <c r="D2770" s="1"/>
    </row>
    <row r="2771" spans="1:4" s="2" customFormat="1">
      <c r="A2771" s="1">
        <v>99999</v>
      </c>
      <c r="B2771" s="1" t="s">
        <v>2689</v>
      </c>
      <c r="D2771" s="1"/>
    </row>
    <row r="2772" spans="1:4" s="2" customFormat="1">
      <c r="A2772" s="1">
        <v>99999</v>
      </c>
      <c r="B2772" s="1" t="s">
        <v>2690</v>
      </c>
      <c r="D2772" s="1"/>
    </row>
    <row r="2773" spans="1:4" s="2" customFormat="1" ht="22.8">
      <c r="A2773" s="1">
        <v>99999</v>
      </c>
      <c r="B2773" s="1" t="s">
        <v>2691</v>
      </c>
      <c r="D2773" s="1"/>
    </row>
    <row r="2774" spans="1:4" s="2" customFormat="1" ht="22.8">
      <c r="A2774" s="1">
        <v>99999</v>
      </c>
      <c r="B2774" s="1" t="s">
        <v>2692</v>
      </c>
      <c r="D2774" s="1"/>
    </row>
    <row r="2775" spans="1:4" s="2" customFormat="1">
      <c r="A2775" s="1">
        <v>99999</v>
      </c>
      <c r="B2775" s="1" t="s">
        <v>2693</v>
      </c>
      <c r="D2775" s="1"/>
    </row>
    <row r="2776" spans="1:4" s="2" customFormat="1">
      <c r="A2776" s="1">
        <v>99999</v>
      </c>
      <c r="B2776" s="1" t="s">
        <v>2694</v>
      </c>
      <c r="D2776" s="1"/>
    </row>
    <row r="2777" spans="1:4" s="2" customFormat="1" ht="22.8">
      <c r="A2777" s="1">
        <v>99999</v>
      </c>
      <c r="B2777" s="1" t="s">
        <v>2695</v>
      </c>
      <c r="D2777" s="1"/>
    </row>
    <row r="2778" spans="1:4" s="2" customFormat="1" ht="22.8">
      <c r="A2778" s="1">
        <v>99999</v>
      </c>
      <c r="B2778" s="1" t="s">
        <v>2696</v>
      </c>
      <c r="D2778" s="1"/>
    </row>
    <row r="2779" spans="1:4" s="2" customFormat="1" ht="22.8">
      <c r="A2779" s="1">
        <v>99999</v>
      </c>
      <c r="B2779" s="1" t="s">
        <v>2697</v>
      </c>
      <c r="D2779" s="1"/>
    </row>
    <row r="2780" spans="1:4" s="2" customFormat="1" ht="22.8">
      <c r="A2780" s="1">
        <v>99999</v>
      </c>
      <c r="B2780" s="1" t="s">
        <v>2698</v>
      </c>
      <c r="D2780" s="1"/>
    </row>
    <row r="2781" spans="1:4" s="2" customFormat="1" ht="22.8">
      <c r="A2781" s="1">
        <v>99999</v>
      </c>
      <c r="B2781" s="1" t="s">
        <v>2699</v>
      </c>
      <c r="D2781" s="1"/>
    </row>
    <row r="2782" spans="1:4" s="2" customFormat="1" ht="22.8">
      <c r="A2782" s="1">
        <v>99999</v>
      </c>
      <c r="B2782" s="1" t="s">
        <v>2700</v>
      </c>
      <c r="D2782" s="1"/>
    </row>
    <row r="2783" spans="1:4" s="2" customFormat="1" ht="22.8">
      <c r="A2783" s="1">
        <v>99999</v>
      </c>
      <c r="B2783" s="1" t="s">
        <v>2701</v>
      </c>
      <c r="D2783" s="1"/>
    </row>
    <row r="2784" spans="1:4" s="2" customFormat="1" ht="22.8">
      <c r="A2784" s="1">
        <v>99999</v>
      </c>
      <c r="B2784" s="1" t="s">
        <v>2702</v>
      </c>
      <c r="D2784" s="1"/>
    </row>
    <row r="2785" spans="1:4" s="2" customFormat="1" ht="22.8">
      <c r="A2785" s="1">
        <v>99999</v>
      </c>
      <c r="B2785" s="1" t="s">
        <v>2703</v>
      </c>
      <c r="D2785" s="1"/>
    </row>
    <row r="2786" spans="1:4" s="2" customFormat="1" ht="22.8">
      <c r="A2786" s="1">
        <v>99999</v>
      </c>
      <c r="B2786" s="1" t="s">
        <v>2704</v>
      </c>
      <c r="D2786" s="1"/>
    </row>
    <row r="2787" spans="1:4" s="2" customFormat="1">
      <c r="A2787" s="1">
        <v>99999</v>
      </c>
      <c r="B2787" s="1" t="s">
        <v>2705</v>
      </c>
      <c r="D2787" s="1"/>
    </row>
    <row r="2788" spans="1:4" s="2" customFormat="1">
      <c r="A2788" s="1">
        <v>99999</v>
      </c>
      <c r="B2788" s="1" t="s">
        <v>2706</v>
      </c>
      <c r="D2788" s="1"/>
    </row>
    <row r="2789" spans="1:4" s="2" customFormat="1">
      <c r="A2789" s="1">
        <v>99999</v>
      </c>
      <c r="B2789" s="1" t="s">
        <v>2707</v>
      </c>
      <c r="D2789" s="1"/>
    </row>
    <row r="2790" spans="1:4" s="2" customFormat="1">
      <c r="A2790" s="1">
        <v>99999</v>
      </c>
      <c r="B2790" s="1" t="s">
        <v>2708</v>
      </c>
      <c r="D2790" s="1"/>
    </row>
    <row r="2791" spans="1:4" s="2" customFormat="1" ht="22.8">
      <c r="A2791" s="1">
        <v>99999</v>
      </c>
      <c r="B2791" s="1" t="s">
        <v>2709</v>
      </c>
      <c r="D2791" s="1"/>
    </row>
    <row r="2792" spans="1:4" s="2" customFormat="1" ht="22.8">
      <c r="A2792" s="1">
        <v>99999</v>
      </c>
      <c r="B2792" s="1" t="s">
        <v>2710</v>
      </c>
      <c r="D2792" s="1"/>
    </row>
    <row r="2793" spans="1:4" s="2" customFormat="1" ht="22.8">
      <c r="A2793" s="1">
        <v>99999</v>
      </c>
      <c r="B2793" s="1" t="s">
        <v>2711</v>
      </c>
      <c r="D2793" s="1"/>
    </row>
    <row r="2794" spans="1:4" s="2" customFormat="1" ht="22.8">
      <c r="A2794" s="1">
        <v>99999</v>
      </c>
      <c r="B2794" s="1" t="s">
        <v>2712</v>
      </c>
      <c r="D2794" s="1"/>
    </row>
    <row r="2795" spans="1:4" s="2" customFormat="1" ht="22.8">
      <c r="A2795" s="1">
        <v>99999</v>
      </c>
      <c r="B2795" s="1" t="s">
        <v>2713</v>
      </c>
      <c r="D2795" s="1"/>
    </row>
    <row r="2796" spans="1:4" s="2" customFormat="1" ht="34.200000000000003">
      <c r="A2796" s="1">
        <v>99999</v>
      </c>
      <c r="B2796" s="1" t="s">
        <v>2714</v>
      </c>
      <c r="D2796" s="1"/>
    </row>
    <row r="2797" spans="1:4" s="2" customFormat="1" ht="22.8">
      <c r="A2797" s="1">
        <v>99999</v>
      </c>
      <c r="B2797" s="1" t="s">
        <v>2715</v>
      </c>
      <c r="D2797" s="1"/>
    </row>
    <row r="2798" spans="1:4" s="2" customFormat="1">
      <c r="A2798" s="1">
        <v>99999</v>
      </c>
      <c r="B2798" s="1" t="s">
        <v>2716</v>
      </c>
      <c r="D2798" s="1"/>
    </row>
    <row r="2799" spans="1:4" s="2" customFormat="1" ht="22.8">
      <c r="A2799" s="1">
        <v>99999</v>
      </c>
      <c r="B2799" s="1" t="s">
        <v>2717</v>
      </c>
      <c r="D2799" s="1"/>
    </row>
    <row r="2800" spans="1:4" s="2" customFormat="1">
      <c r="A2800" s="1">
        <v>99999</v>
      </c>
      <c r="B2800" s="1" t="s">
        <v>2718</v>
      </c>
      <c r="D2800" s="1"/>
    </row>
    <row r="2801" spans="1:4" s="2" customFormat="1" ht="22.8">
      <c r="A2801" s="1">
        <v>99999</v>
      </c>
      <c r="B2801" s="1" t="s">
        <v>2719</v>
      </c>
      <c r="D2801" s="1"/>
    </row>
    <row r="2802" spans="1:4" s="2" customFormat="1" ht="22.8">
      <c r="A2802" s="1">
        <v>99999</v>
      </c>
      <c r="B2802" s="1" t="s">
        <v>2720</v>
      </c>
      <c r="D2802" s="1"/>
    </row>
    <row r="2803" spans="1:4" s="2" customFormat="1">
      <c r="A2803" s="1">
        <v>99999</v>
      </c>
      <c r="B2803" s="1" t="s">
        <v>2721</v>
      </c>
      <c r="D2803" s="1"/>
    </row>
  </sheetData>
  <sheetProtection algorithmName="SHA-512" hashValue="1Vu4cg1/CZn9DyXEdUWKRczf+oeh94rRYgE3lW/vW9q0RQSnvNndfE+1pVvJucW7dlRoSvHIcUB2DPNTbATB0Q==" saltValue="/wg6xjSb8gzNKsTIinHBkA==" spinCount="100000" sheet="1" objects="1" scenarios="1" formatCells="0"/>
  <protectedRanges>
    <protectedRange sqref="ZZ1" name="editRange10"/>
  </protectedRange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CA346"/>
  <sheetViews>
    <sheetView showGridLines="0" workbookViewId="0"/>
  </sheetViews>
  <sheetFormatPr defaultRowHeight="11.4"/>
  <cols>
    <col min="1" max="1" width="29.5" style="40" customWidth="1"/>
    <col min="2" max="10" width="18.69921875" style="40" customWidth="1"/>
    <col min="11" max="17" width="18.69921875" style="41" customWidth="1"/>
    <col min="18" max="26" width="8.796875" style="41"/>
    <col min="27" max="78" width="0" style="42" hidden="1" customWidth="1"/>
    <col min="79" max="16384" width="8.796875" style="41"/>
  </cols>
  <sheetData>
    <row r="1" spans="1:79" s="32" customFormat="1">
      <c r="A1" s="31" t="s">
        <v>2851</v>
      </c>
      <c r="B1" s="31" t="s">
        <v>2852</v>
      </c>
      <c r="C1" s="31" t="s">
        <v>2853</v>
      </c>
      <c r="D1" s="31" t="s">
        <v>2854</v>
      </c>
      <c r="E1" s="31" t="s">
        <v>2855</v>
      </c>
      <c r="F1" s="31" t="s">
        <v>3380</v>
      </c>
      <c r="G1" s="31" t="s">
        <v>3381</v>
      </c>
      <c r="H1" s="31" t="s">
        <v>3382</v>
      </c>
      <c r="I1" s="31" t="s">
        <v>3383</v>
      </c>
      <c r="J1" s="31" t="s">
        <v>3384</v>
      </c>
      <c r="K1" s="32" t="s">
        <v>3385</v>
      </c>
      <c r="L1" s="32" t="s">
        <v>3386</v>
      </c>
      <c r="M1" s="32" t="s">
        <v>3387</v>
      </c>
      <c r="N1" s="32" t="s">
        <v>3388</v>
      </c>
      <c r="O1" s="32" t="s">
        <v>3389</v>
      </c>
      <c r="P1" s="32" t="s">
        <v>3390</v>
      </c>
      <c r="Q1" s="32" t="s">
        <v>3391</v>
      </c>
      <c r="R1" s="32" t="s">
        <v>3392</v>
      </c>
      <c r="S1" s="32" t="s">
        <v>3393</v>
      </c>
      <c r="T1" s="32" t="s">
        <v>3394</v>
      </c>
      <c r="U1" s="32" t="s">
        <v>3395</v>
      </c>
      <c r="V1" s="32" t="s">
        <v>3396</v>
      </c>
      <c r="W1" s="32" t="s">
        <v>3397</v>
      </c>
      <c r="X1" s="32" t="s">
        <v>3398</v>
      </c>
      <c r="Y1" s="32" t="s">
        <v>3399</v>
      </c>
      <c r="Z1" s="32" t="s">
        <v>3400</v>
      </c>
      <c r="AA1" s="33" t="s">
        <v>3401</v>
      </c>
      <c r="AB1" s="33" t="s">
        <v>3402</v>
      </c>
      <c r="AC1" s="33" t="s">
        <v>3403</v>
      </c>
      <c r="AD1" s="33" t="s">
        <v>3404</v>
      </c>
      <c r="AE1" s="33" t="s">
        <v>3405</v>
      </c>
      <c r="AF1" s="33" t="s">
        <v>3406</v>
      </c>
      <c r="AG1" s="33" t="s">
        <v>3407</v>
      </c>
      <c r="AH1" s="33" t="s">
        <v>3408</v>
      </c>
      <c r="AI1" s="33" t="s">
        <v>3409</v>
      </c>
      <c r="AJ1" s="33" t="s">
        <v>3410</v>
      </c>
      <c r="AK1" s="33" t="s">
        <v>3411</v>
      </c>
      <c r="AL1" s="33" t="s">
        <v>3412</v>
      </c>
      <c r="AM1" s="33" t="s">
        <v>3413</v>
      </c>
      <c r="AN1" s="33" t="s">
        <v>3414</v>
      </c>
      <c r="AO1" s="33" t="s">
        <v>3415</v>
      </c>
      <c r="AP1" s="33" t="s">
        <v>3416</v>
      </c>
      <c r="AQ1" s="33" t="s">
        <v>3417</v>
      </c>
      <c r="AR1" s="33" t="s">
        <v>3418</v>
      </c>
      <c r="AS1" s="33" t="s">
        <v>3419</v>
      </c>
      <c r="AT1" s="33" t="s">
        <v>3420</v>
      </c>
      <c r="AU1" s="33" t="s">
        <v>3421</v>
      </c>
      <c r="AV1" s="33" t="s">
        <v>3422</v>
      </c>
      <c r="AW1" s="33" t="s">
        <v>3423</v>
      </c>
      <c r="AX1" s="33" t="s">
        <v>3424</v>
      </c>
      <c r="AY1" s="33" t="s">
        <v>3425</v>
      </c>
      <c r="AZ1" s="33" t="s">
        <v>3426</v>
      </c>
      <c r="BA1" s="33" t="s">
        <v>3427</v>
      </c>
      <c r="BB1" s="33" t="s">
        <v>3428</v>
      </c>
      <c r="BC1" s="33" t="s">
        <v>3429</v>
      </c>
      <c r="BD1" s="33" t="s">
        <v>3430</v>
      </c>
      <c r="BE1" s="33" t="s">
        <v>3431</v>
      </c>
      <c r="BF1" s="33" t="s">
        <v>3432</v>
      </c>
      <c r="BG1" s="33" t="s">
        <v>3433</v>
      </c>
      <c r="BH1" s="33" t="s">
        <v>3434</v>
      </c>
      <c r="BI1" s="33" t="s">
        <v>3435</v>
      </c>
      <c r="BJ1" s="33" t="s">
        <v>3436</v>
      </c>
      <c r="BK1" s="33" t="s">
        <v>3437</v>
      </c>
      <c r="BL1" s="33" t="s">
        <v>3438</v>
      </c>
      <c r="BM1" s="33" t="s">
        <v>3439</v>
      </c>
      <c r="BN1" s="33" t="s">
        <v>3440</v>
      </c>
      <c r="BO1" s="33" t="s">
        <v>3441</v>
      </c>
      <c r="BP1" s="33" t="s">
        <v>3442</v>
      </c>
      <c r="BQ1" s="33" t="s">
        <v>3443</v>
      </c>
      <c r="BR1" s="33" t="s">
        <v>3444</v>
      </c>
      <c r="BS1" s="33" t="s">
        <v>3445</v>
      </c>
      <c r="BT1" s="33" t="s">
        <v>3446</v>
      </c>
      <c r="BU1" s="33" t="s">
        <v>3447</v>
      </c>
      <c r="BV1" s="33" t="s">
        <v>3448</v>
      </c>
      <c r="BW1" s="33" t="s">
        <v>3449</v>
      </c>
      <c r="BX1" s="33" t="s">
        <v>3450</v>
      </c>
      <c r="BY1" s="33" t="s">
        <v>3451</v>
      </c>
      <c r="BZ1" s="33" t="s">
        <v>3452</v>
      </c>
      <c r="CA1" s="32" t="s">
        <v>3453</v>
      </c>
    </row>
    <row r="2" spans="1:79" s="35" customFormat="1" ht="24.6">
      <c r="A2" s="96" t="s">
        <v>2722</v>
      </c>
      <c r="B2" s="97"/>
      <c r="C2" s="97"/>
      <c r="D2" s="97"/>
      <c r="E2" s="97"/>
      <c r="F2" s="97"/>
      <c r="G2" s="98"/>
      <c r="H2" s="34"/>
      <c r="I2" s="34"/>
      <c r="J2" s="34"/>
      <c r="AA2" s="36"/>
      <c r="AB2" s="36"/>
      <c r="AC2" s="36" t="s">
        <v>2867</v>
      </c>
      <c r="AD2" s="36"/>
      <c r="AE2" s="36" t="s">
        <v>2856</v>
      </c>
      <c r="AF2" s="36">
        <v>0</v>
      </c>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row>
    <row r="3" spans="1:79" s="35" customFormat="1">
      <c r="A3" s="34"/>
      <c r="B3" s="34"/>
      <c r="C3" s="34"/>
      <c r="D3" s="34"/>
      <c r="E3" s="34"/>
      <c r="F3" s="34"/>
      <c r="G3" s="34"/>
      <c r="H3" s="34"/>
      <c r="I3" s="34"/>
      <c r="J3" s="34"/>
      <c r="AA3" s="36"/>
      <c r="AB3" s="36"/>
      <c r="AC3" s="36" t="s">
        <v>2868</v>
      </c>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row>
    <row r="4" spans="1:79" s="35" customFormat="1">
      <c r="A4" s="37" t="s">
        <v>3548</v>
      </c>
      <c r="B4" s="37" t="s">
        <v>3585</v>
      </c>
      <c r="C4" s="37"/>
      <c r="D4" s="37"/>
      <c r="E4" s="37"/>
      <c r="F4" s="37"/>
      <c r="G4" s="37"/>
      <c r="H4" s="34"/>
      <c r="I4" s="34"/>
      <c r="J4" s="34"/>
      <c r="AA4" s="36"/>
      <c r="AB4" s="36"/>
      <c r="AC4" s="36" t="s">
        <v>2869</v>
      </c>
      <c r="AD4" s="36" t="s">
        <v>2857</v>
      </c>
      <c r="AE4" s="36">
        <v>78</v>
      </c>
      <c r="AF4" s="36" t="s">
        <v>2858</v>
      </c>
      <c r="AG4" s="36">
        <v>2025</v>
      </c>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row>
    <row r="5" spans="1:79" s="35" customFormat="1">
      <c r="A5" s="34"/>
      <c r="B5" s="34"/>
      <c r="C5" s="34"/>
      <c r="D5" s="34"/>
      <c r="E5" s="34"/>
      <c r="F5" s="34"/>
      <c r="G5" s="34"/>
      <c r="H5" s="34"/>
      <c r="I5" s="34"/>
      <c r="J5" s="34"/>
      <c r="AA5" s="36"/>
      <c r="AB5" s="36"/>
      <c r="AC5" s="36" t="s">
        <v>2870</v>
      </c>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row>
    <row r="6" spans="1:79" s="35" customFormat="1" ht="19.2">
      <c r="A6" s="99" t="s">
        <v>2723</v>
      </c>
      <c r="B6" s="100"/>
      <c r="C6" s="100"/>
      <c r="D6" s="100"/>
      <c r="E6" s="100"/>
      <c r="F6" s="100"/>
      <c r="G6" s="101"/>
      <c r="H6" s="34"/>
      <c r="I6" s="34"/>
      <c r="J6" s="34"/>
      <c r="AA6" s="36"/>
      <c r="AB6" s="36"/>
      <c r="AC6" s="36" t="s">
        <v>2871</v>
      </c>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row>
    <row r="7" spans="1:79" s="35" customFormat="1">
      <c r="A7" s="34"/>
      <c r="B7" s="34"/>
      <c r="C7" s="34"/>
      <c r="D7" s="34"/>
      <c r="E7" s="34"/>
      <c r="F7" s="34"/>
      <c r="G7" s="34"/>
      <c r="H7" s="34"/>
      <c r="I7" s="34"/>
      <c r="J7" s="34"/>
      <c r="AA7" s="36"/>
      <c r="AB7" s="36"/>
      <c r="AC7" s="36" t="s">
        <v>2872</v>
      </c>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row>
    <row r="8" spans="1:79" s="35" customFormat="1" ht="13.35" customHeight="1">
      <c r="A8" s="94" t="s">
        <v>3549</v>
      </c>
      <c r="B8" s="95"/>
      <c r="C8" s="95"/>
      <c r="D8" s="95"/>
      <c r="E8" s="95"/>
      <c r="F8" s="95"/>
      <c r="G8" s="95"/>
      <c r="H8" s="34"/>
      <c r="I8" s="34"/>
      <c r="J8" s="34"/>
      <c r="AA8" s="36"/>
      <c r="AB8" s="36"/>
      <c r="AC8" s="36" t="s">
        <v>2873</v>
      </c>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row>
    <row r="9" spans="1:79" s="35" customFormat="1" ht="13.35" customHeight="1">
      <c r="A9" s="94" t="s">
        <v>2724</v>
      </c>
      <c r="B9" s="95"/>
      <c r="C9" s="95"/>
      <c r="D9" s="95"/>
      <c r="E9" s="95"/>
      <c r="F9" s="95"/>
      <c r="G9" s="95"/>
      <c r="H9" s="34"/>
      <c r="I9" s="34"/>
      <c r="J9" s="34"/>
      <c r="AA9" s="36"/>
      <c r="AB9" s="36"/>
      <c r="AC9" s="36" t="s">
        <v>2874</v>
      </c>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row>
    <row r="10" spans="1:79" s="35" customFormat="1" ht="13.35" customHeight="1">
      <c r="A10" s="94" t="s">
        <v>2725</v>
      </c>
      <c r="B10" s="95"/>
      <c r="C10" s="95"/>
      <c r="D10" s="95"/>
      <c r="E10" s="95"/>
      <c r="F10" s="95"/>
      <c r="G10" s="95"/>
      <c r="H10" s="34"/>
      <c r="I10" s="34"/>
      <c r="J10" s="34"/>
      <c r="AA10" s="36"/>
      <c r="AB10" s="36"/>
      <c r="AC10" s="36" t="s">
        <v>2875</v>
      </c>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116" t="str">
        <f>IF($B$17&lt;&gt;"",CONCATENATE("[",$AG$17,"] ",$B$17),"")</f>
        <v>[1] Wage Survey</v>
      </c>
      <c r="BM10" s="36"/>
      <c r="BN10" s="36"/>
      <c r="BO10" s="36"/>
      <c r="BP10" s="36"/>
      <c r="BQ10" s="36"/>
      <c r="BR10" s="36"/>
      <c r="BS10" s="36"/>
      <c r="BT10" s="36"/>
      <c r="BU10" s="36"/>
      <c r="BV10" s="36"/>
      <c r="BW10" s="36"/>
      <c r="BX10" s="36"/>
      <c r="BY10" s="36"/>
      <c r="BZ10" s="36"/>
    </row>
    <row r="11" spans="1:79" s="35" customFormat="1" ht="13.35" customHeight="1">
      <c r="A11" s="94" t="s">
        <v>2726</v>
      </c>
      <c r="B11" s="95"/>
      <c r="C11" s="95"/>
      <c r="D11" s="95"/>
      <c r="E11" s="95"/>
      <c r="F11" s="95"/>
      <c r="G11" s="95"/>
      <c r="H11" s="34"/>
      <c r="I11" s="34"/>
      <c r="J11" s="34"/>
      <c r="AA11" s="36"/>
      <c r="AB11" s="36"/>
      <c r="AC11" s="36" t="s">
        <v>2876</v>
      </c>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116" t="str">
        <f>IF($B$49&lt;&gt;"",CONCATENATE("[",$AG$49,"] ",$B$49),"")</f>
        <v>[2] Estimates based on Annual Demographic Survey and Population Cencus</v>
      </c>
      <c r="BM11" s="36"/>
      <c r="BN11" s="36"/>
      <c r="BO11" s="36"/>
      <c r="BP11" s="36"/>
      <c r="BQ11" s="36"/>
      <c r="BR11" s="36"/>
      <c r="BS11" s="36"/>
      <c r="BT11" s="36"/>
      <c r="BU11" s="36"/>
      <c r="BV11" s="36"/>
      <c r="BW11" s="36"/>
      <c r="BX11" s="36"/>
      <c r="BY11" s="36"/>
      <c r="BZ11" s="36"/>
    </row>
    <row r="12" spans="1:79" s="35" customFormat="1" ht="13.95" customHeight="1">
      <c r="A12" s="94" t="s">
        <v>3550</v>
      </c>
      <c r="B12" s="95"/>
      <c r="C12" s="95"/>
      <c r="D12" s="95"/>
      <c r="E12" s="95"/>
      <c r="F12" s="95"/>
      <c r="G12" s="95"/>
      <c r="H12" s="34"/>
      <c r="I12" s="34"/>
      <c r="J12" s="34"/>
      <c r="AA12" s="36"/>
      <c r="AB12" s="36"/>
      <c r="AC12" s="36" t="s">
        <v>2877</v>
      </c>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116" t="str">
        <f>IF($B$81&lt;&gt;"",CONCATENATE("[",$AG$81,"] ",$B$81),"")</f>
        <v>[3] Administrative Records</v>
      </c>
      <c r="BM12" s="36"/>
      <c r="BN12" s="36"/>
      <c r="BO12" s="36"/>
      <c r="BP12" s="36"/>
      <c r="BQ12" s="36"/>
      <c r="BR12" s="36"/>
      <c r="BS12" s="36"/>
      <c r="BT12" s="36"/>
      <c r="BU12" s="36"/>
      <c r="BV12" s="36"/>
      <c r="BW12" s="36"/>
      <c r="BX12" s="36"/>
      <c r="BY12" s="36"/>
      <c r="BZ12" s="36"/>
    </row>
    <row r="13" spans="1:79" s="35" customFormat="1" ht="13.35" customHeight="1">
      <c r="A13" s="94"/>
      <c r="B13" s="95"/>
      <c r="C13" s="95"/>
      <c r="D13" s="95"/>
      <c r="E13" s="95"/>
      <c r="F13" s="95"/>
      <c r="G13" s="95"/>
      <c r="H13" s="34"/>
      <c r="I13" s="34"/>
      <c r="J13" s="34"/>
      <c r="AA13" s="36"/>
      <c r="AB13" s="36"/>
      <c r="AC13" s="36" t="s">
        <v>2878</v>
      </c>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116" t="str">
        <f>IF($B$113&lt;&gt;"",CONCATENATE("[",$AG$113,"] ",$B$113),"")</f>
        <v>[4] Labour legislation</v>
      </c>
      <c r="BM13" s="36"/>
      <c r="BN13" s="36"/>
      <c r="BO13" s="36"/>
      <c r="BP13" s="36"/>
      <c r="BQ13" s="36"/>
      <c r="BR13" s="36"/>
      <c r="BS13" s="36"/>
      <c r="BT13" s="36"/>
      <c r="BU13" s="36"/>
      <c r="BV13" s="36"/>
      <c r="BW13" s="36"/>
      <c r="BX13" s="36"/>
      <c r="BY13" s="36"/>
      <c r="BZ13" s="36"/>
    </row>
    <row r="14" spans="1:79" s="35" customFormat="1">
      <c r="A14" s="34"/>
      <c r="B14" s="34"/>
      <c r="C14" s="34"/>
      <c r="D14" s="34"/>
      <c r="E14" s="34"/>
      <c r="F14" s="34"/>
      <c r="G14" s="34"/>
      <c r="H14" s="34"/>
      <c r="I14" s="34"/>
      <c r="J14" s="34"/>
      <c r="AA14" s="36"/>
      <c r="AB14" s="36"/>
      <c r="AC14" s="36" t="s">
        <v>2879</v>
      </c>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116" t="str">
        <f>IF($B$145&lt;&gt;"",CONCATENATE("[",$AG$145,"] ",$B$145),"")</f>
        <v/>
      </c>
      <c r="BM14" s="36"/>
      <c r="BN14" s="36"/>
      <c r="BO14" s="36"/>
      <c r="BP14" s="36"/>
      <c r="BQ14" s="36"/>
      <c r="BR14" s="36"/>
      <c r="BS14" s="36"/>
      <c r="BT14" s="36"/>
      <c r="BU14" s="36"/>
      <c r="BV14" s="36"/>
      <c r="BW14" s="36"/>
      <c r="BX14" s="36"/>
      <c r="BY14" s="36"/>
      <c r="BZ14" s="36"/>
    </row>
    <row r="15" spans="1:79" s="35" customFormat="1" ht="12">
      <c r="A15" s="38">
        <v>1</v>
      </c>
      <c r="B15" s="38"/>
      <c r="C15" s="38"/>
      <c r="D15" s="38"/>
      <c r="E15" s="38"/>
      <c r="F15" s="38"/>
      <c r="G15" s="38"/>
      <c r="H15" s="34"/>
      <c r="I15" s="34"/>
      <c r="J15" s="34"/>
      <c r="AA15" s="36"/>
      <c r="AB15" s="36"/>
      <c r="AC15" s="36" t="s">
        <v>2880</v>
      </c>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116" t="str">
        <f>IF($B$177&lt;&gt;"",CONCATENATE("[",$AG$177,"] ",$B$177),"")</f>
        <v/>
      </c>
      <c r="BM15" s="36"/>
      <c r="BN15" s="36"/>
      <c r="BO15" s="36"/>
      <c r="BP15" s="36"/>
      <c r="BQ15" s="36"/>
      <c r="BR15" s="36"/>
      <c r="BS15" s="36"/>
      <c r="BT15" s="36"/>
      <c r="BU15" s="36"/>
      <c r="BV15" s="36"/>
      <c r="BW15" s="36"/>
      <c r="BX15" s="36"/>
      <c r="BY15" s="36"/>
      <c r="BZ15" s="36"/>
    </row>
    <row r="16" spans="1:79" s="35" customFormat="1">
      <c r="A16" s="34"/>
      <c r="B16" s="34"/>
      <c r="C16" s="34"/>
      <c r="D16" s="34"/>
      <c r="E16" s="34"/>
      <c r="F16" s="34"/>
      <c r="G16" s="34"/>
      <c r="H16" s="34"/>
      <c r="I16" s="34"/>
      <c r="J16" s="34"/>
      <c r="AA16" s="36"/>
      <c r="AB16" s="36"/>
      <c r="AC16" s="36" t="s">
        <v>2881</v>
      </c>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116" t="str">
        <f>IF($B$209&lt;&gt;"",CONCATENATE("[",$AG$209,"] ",$B$209),"")</f>
        <v/>
      </c>
      <c r="BM16" s="36"/>
      <c r="BN16" s="36"/>
      <c r="BO16" s="36"/>
      <c r="BP16" s="36"/>
      <c r="BQ16" s="36"/>
      <c r="BR16" s="36"/>
      <c r="BS16" s="36"/>
      <c r="BT16" s="36"/>
      <c r="BU16" s="36"/>
      <c r="BV16" s="36"/>
      <c r="BW16" s="36"/>
      <c r="BX16" s="36"/>
      <c r="BY16" s="36"/>
      <c r="BZ16" s="36"/>
    </row>
    <row r="17" spans="1:78" s="35" customFormat="1" ht="13.8">
      <c r="A17" s="39" t="s">
        <v>2727</v>
      </c>
      <c r="B17" s="84" t="s">
        <v>3551</v>
      </c>
      <c r="C17" s="82"/>
      <c r="D17" s="82"/>
      <c r="E17" s="82"/>
      <c r="F17" s="82"/>
      <c r="G17" s="83"/>
      <c r="H17" s="34"/>
      <c r="I17" s="34"/>
      <c r="J17" s="34"/>
      <c r="AA17" s="36"/>
      <c r="AB17" s="36"/>
      <c r="AC17" s="36" t="s">
        <v>2882</v>
      </c>
      <c r="AD17" s="36" t="s">
        <v>2857</v>
      </c>
      <c r="AE17" s="36">
        <v>78</v>
      </c>
      <c r="AF17" s="36" t="s">
        <v>2859</v>
      </c>
      <c r="AG17" s="36">
        <v>1</v>
      </c>
      <c r="AH17" s="36" t="s">
        <v>2860</v>
      </c>
      <c r="AI17" s="36">
        <v>1</v>
      </c>
      <c r="AJ17" s="36" t="s">
        <v>2861</v>
      </c>
      <c r="AK17" s="116" t="str">
        <f>IF($B$17&lt;&gt;"",$B$17,"")</f>
        <v>Wage Survey</v>
      </c>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116" t="str">
        <f>IF($B$241&lt;&gt;"",CONCATENATE("[",$AG$241,"] ",$B$241),"")</f>
        <v/>
      </c>
      <c r="BM17" s="36"/>
      <c r="BN17" s="36"/>
      <c r="BO17" s="36"/>
      <c r="BP17" s="36"/>
      <c r="BQ17" s="36"/>
      <c r="BR17" s="36"/>
      <c r="BS17" s="36"/>
      <c r="BT17" s="36"/>
      <c r="BU17" s="36"/>
      <c r="BV17" s="36"/>
      <c r="BW17" s="36"/>
      <c r="BX17" s="36"/>
      <c r="BY17" s="36"/>
      <c r="BZ17" s="36"/>
    </row>
    <row r="18" spans="1:78" s="35" customFormat="1">
      <c r="A18" s="34"/>
      <c r="B18" s="34"/>
      <c r="C18" s="34"/>
      <c r="D18" s="34"/>
      <c r="E18" s="34"/>
      <c r="F18" s="34"/>
      <c r="G18" s="34"/>
      <c r="H18" s="34"/>
      <c r="I18" s="34"/>
      <c r="J18" s="34"/>
      <c r="AA18" s="36"/>
      <c r="AB18" s="36"/>
      <c r="AC18" s="36" t="s">
        <v>2883</v>
      </c>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116" t="str">
        <f>IF($B$273&lt;&gt;"",CONCATENATE("[",$AG$273,"] ",$B$273),"")</f>
        <v/>
      </c>
      <c r="BM18" s="36"/>
      <c r="BN18" s="36"/>
      <c r="BO18" s="36"/>
      <c r="BP18" s="36"/>
      <c r="BQ18" s="36"/>
      <c r="BR18" s="36"/>
      <c r="BS18" s="36"/>
      <c r="BT18" s="36"/>
      <c r="BU18" s="36"/>
      <c r="BV18" s="36"/>
      <c r="BW18" s="36"/>
      <c r="BX18" s="36"/>
      <c r="BY18" s="36"/>
      <c r="BZ18" s="36"/>
    </row>
    <row r="19" spans="1:78" s="35" customFormat="1" ht="13.8">
      <c r="A19" s="39" t="s">
        <v>2728</v>
      </c>
      <c r="B19" s="81" t="s">
        <v>2611</v>
      </c>
      <c r="C19" s="82"/>
      <c r="D19" s="82"/>
      <c r="E19" s="83"/>
      <c r="F19" s="117" t="str">
        <f>IF(ISERROR(SEARCH("Nonstandard",$B$19))=TRUE,"","Please specify in the 'Notes' field below")</f>
        <v/>
      </c>
      <c r="G19" s="34"/>
      <c r="H19" s="34"/>
      <c r="I19" s="34"/>
      <c r="J19" s="34"/>
      <c r="AA19" s="36"/>
      <c r="AB19" s="36"/>
      <c r="AC19" s="36" t="s">
        <v>2884</v>
      </c>
      <c r="AD19" s="36" t="s">
        <v>2857</v>
      </c>
      <c r="AE19" s="36">
        <v>78</v>
      </c>
      <c r="AF19" s="36" t="s">
        <v>2859</v>
      </c>
      <c r="AG19" s="36">
        <v>1</v>
      </c>
      <c r="AH19" s="36" t="s">
        <v>2862</v>
      </c>
      <c r="AI19" s="116" t="str">
        <f>IF(ISERROR(FIND("]",$B$19))=TRUE,"",MID($B$19,2,FIND("]",$B$19)-2))</f>
        <v>6</v>
      </c>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116" t="str">
        <f>IF($B$305&lt;&gt;"",CONCATENATE("[",$AG$305,"] ",$B$305),"")</f>
        <v/>
      </c>
      <c r="BM19" s="36"/>
      <c r="BN19" s="36"/>
      <c r="BO19" s="36"/>
      <c r="BP19" s="36"/>
      <c r="BQ19" s="36"/>
      <c r="BR19" s="36"/>
      <c r="BS19" s="36"/>
      <c r="BT19" s="36"/>
      <c r="BU19" s="36"/>
      <c r="BV19" s="36"/>
      <c r="BW19" s="36"/>
      <c r="BX19" s="36"/>
      <c r="BY19" s="36"/>
      <c r="BZ19" s="36"/>
    </row>
    <row r="20" spans="1:78" s="35" customFormat="1">
      <c r="A20" s="34"/>
      <c r="B20" s="34"/>
      <c r="C20" s="34"/>
      <c r="D20" s="34"/>
      <c r="E20" s="34"/>
      <c r="F20" s="34"/>
      <c r="G20" s="34"/>
      <c r="H20" s="34"/>
      <c r="I20" s="34"/>
      <c r="J20" s="34"/>
      <c r="AA20" s="36"/>
      <c r="AB20" s="36"/>
      <c r="AC20" s="36" t="s">
        <v>2885</v>
      </c>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row>
    <row r="21" spans="1:78" s="35" customFormat="1" ht="13.8">
      <c r="A21" s="39" t="s">
        <v>2729</v>
      </c>
      <c r="B21" s="81" t="s">
        <v>2</v>
      </c>
      <c r="C21" s="82"/>
      <c r="D21" s="82"/>
      <c r="E21" s="83"/>
      <c r="F21" s="117" t="str">
        <f>IF(ISERROR(SEARCH("Nonstandard",$B$21))=TRUE,"","Please specify in the 'Notes' field below")</f>
        <v/>
      </c>
      <c r="G21" s="34"/>
      <c r="H21" s="34"/>
      <c r="I21" s="34"/>
      <c r="J21" s="34"/>
      <c r="AA21" s="36"/>
      <c r="AB21" s="36"/>
      <c r="AC21" s="36" t="s">
        <v>2886</v>
      </c>
      <c r="AD21" s="36" t="s">
        <v>2857</v>
      </c>
      <c r="AE21" s="36">
        <v>78</v>
      </c>
      <c r="AF21" s="36" t="s">
        <v>2859</v>
      </c>
      <c r="AG21" s="36">
        <v>1</v>
      </c>
      <c r="AH21" s="36" t="s">
        <v>2863</v>
      </c>
      <c r="AI21" s="36">
        <v>107</v>
      </c>
      <c r="AJ21" s="36" t="s">
        <v>2864</v>
      </c>
      <c r="AK21" s="116" t="str">
        <f>IF(ISERROR(FIND("]",$B$21))=TRUE,"",MID($B$21,2,FIND("]",$B$21)-2))</f>
        <v/>
      </c>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row>
    <row r="22" spans="1:78" s="35" customFormat="1">
      <c r="A22" s="34"/>
      <c r="B22" s="34"/>
      <c r="C22" s="34"/>
      <c r="D22" s="34"/>
      <c r="E22" s="34"/>
      <c r="F22" s="34"/>
      <c r="G22" s="34"/>
      <c r="H22" s="34"/>
      <c r="I22" s="34"/>
      <c r="J22" s="34"/>
      <c r="AA22" s="36"/>
      <c r="AB22" s="36"/>
      <c r="AC22" s="36" t="s">
        <v>2887</v>
      </c>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row>
    <row r="23" spans="1:78" s="35" customFormat="1" ht="13.8">
      <c r="A23" s="39" t="s">
        <v>2730</v>
      </c>
      <c r="B23" s="81" t="s">
        <v>3</v>
      </c>
      <c r="C23" s="82"/>
      <c r="D23" s="82"/>
      <c r="E23" s="83"/>
      <c r="F23" s="117" t="str">
        <f>IF(ISERROR(SEARCH("Nonstandard",$B$23))=TRUE,"","Please specify in the 'Notes' field below")</f>
        <v/>
      </c>
      <c r="G23" s="34"/>
      <c r="H23" s="34"/>
      <c r="I23" s="34"/>
      <c r="J23" s="34"/>
      <c r="AA23" s="36"/>
      <c r="AB23" s="36"/>
      <c r="AC23" s="36" t="s">
        <v>2888</v>
      </c>
      <c r="AD23" s="36" t="s">
        <v>2857</v>
      </c>
      <c r="AE23" s="36">
        <v>78</v>
      </c>
      <c r="AF23" s="36" t="s">
        <v>2859</v>
      </c>
      <c r="AG23" s="36">
        <v>1</v>
      </c>
      <c r="AH23" s="36" t="s">
        <v>2863</v>
      </c>
      <c r="AI23" s="36">
        <v>3</v>
      </c>
      <c r="AJ23" s="36" t="s">
        <v>2864</v>
      </c>
      <c r="AK23" s="116" t="str">
        <f>IF(ISERROR(FIND("]",$B$23))=TRUE,"",MID($B$23,2,FIND("]",$B$23)-2))</f>
        <v>5</v>
      </c>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row>
    <row r="24" spans="1:78" s="35" customFormat="1">
      <c r="A24" s="34"/>
      <c r="B24" s="34"/>
      <c r="C24" s="34"/>
      <c r="D24" s="34"/>
      <c r="E24" s="34"/>
      <c r="F24" s="34"/>
      <c r="G24" s="34"/>
      <c r="H24" s="34"/>
      <c r="I24" s="34"/>
      <c r="J24" s="34"/>
      <c r="AA24" s="36"/>
      <c r="AB24" s="36"/>
      <c r="AC24" s="36" t="s">
        <v>2889</v>
      </c>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row>
    <row r="25" spans="1:78" s="35" customFormat="1" ht="13.8">
      <c r="A25" s="39" t="s">
        <v>2731</v>
      </c>
      <c r="B25" s="81" t="s">
        <v>15</v>
      </c>
      <c r="C25" s="82"/>
      <c r="D25" s="82"/>
      <c r="E25" s="83"/>
      <c r="F25" s="117" t="str">
        <f>IF(ISERROR(SEARCH("Nonstandard",$B$25))=TRUE,"","Please specify in the 'Notes' field below")</f>
        <v/>
      </c>
      <c r="G25" s="34"/>
      <c r="H25" s="34"/>
      <c r="I25" s="34"/>
      <c r="J25" s="34"/>
      <c r="AA25" s="36"/>
      <c r="AB25" s="36"/>
      <c r="AC25" s="36" t="s">
        <v>2890</v>
      </c>
      <c r="AD25" s="36" t="s">
        <v>2857</v>
      </c>
      <c r="AE25" s="36">
        <v>78</v>
      </c>
      <c r="AF25" s="36" t="s">
        <v>2859</v>
      </c>
      <c r="AG25" s="36">
        <v>1</v>
      </c>
      <c r="AH25" s="36" t="s">
        <v>2863</v>
      </c>
      <c r="AI25" s="36">
        <v>4</v>
      </c>
      <c r="AJ25" s="36" t="s">
        <v>2864</v>
      </c>
      <c r="AK25" s="116" t="str">
        <f>IF(ISERROR(FIND("]",$B$25))=TRUE,"",MID($B$25,2,FIND("]",$B$25)-2))</f>
        <v>34</v>
      </c>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row>
    <row r="26" spans="1:78" s="35" customFormat="1">
      <c r="A26" s="34"/>
      <c r="B26" s="34"/>
      <c r="C26" s="34"/>
      <c r="D26" s="34"/>
      <c r="E26" s="34"/>
      <c r="F26" s="34"/>
      <c r="G26" s="34"/>
      <c r="H26" s="34"/>
      <c r="I26" s="34"/>
      <c r="J26" s="34"/>
      <c r="AA26" s="36"/>
      <c r="AB26" s="36"/>
      <c r="AC26" s="36" t="s">
        <v>2891</v>
      </c>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row>
    <row r="27" spans="1:78" s="35" customFormat="1" ht="13.8">
      <c r="A27" s="39" t="s">
        <v>2732</v>
      </c>
      <c r="B27" s="81" t="s">
        <v>2</v>
      </c>
      <c r="C27" s="82"/>
      <c r="D27" s="82"/>
      <c r="E27" s="83"/>
      <c r="F27" s="117" t="str">
        <f>IF(ISERROR(SEARCH("Nonstandard",$B$27))=TRUE,"","Please specify in the 'Notes' field below")</f>
        <v/>
      </c>
      <c r="G27" s="34"/>
      <c r="H27" s="34"/>
      <c r="I27" s="34"/>
      <c r="J27" s="34"/>
      <c r="AA27" s="36"/>
      <c r="AB27" s="36"/>
      <c r="AC27" s="36" t="s">
        <v>2892</v>
      </c>
      <c r="AD27" s="36" t="s">
        <v>2857</v>
      </c>
      <c r="AE27" s="36">
        <v>78</v>
      </c>
      <c r="AF27" s="36" t="s">
        <v>2859</v>
      </c>
      <c r="AG27" s="36">
        <v>1</v>
      </c>
      <c r="AH27" s="36" t="s">
        <v>2863</v>
      </c>
      <c r="AI27" s="36">
        <v>5</v>
      </c>
      <c r="AJ27" s="36" t="s">
        <v>2864</v>
      </c>
      <c r="AK27" s="116" t="str">
        <f>IF(ISERROR(FIND("]",$B$27))=TRUE,"",MID($B$27,2,FIND("]",$B$27)-2))</f>
        <v/>
      </c>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row>
    <row r="28" spans="1:78" s="35" customFormat="1">
      <c r="A28" s="34"/>
      <c r="B28" s="34"/>
      <c r="C28" s="34"/>
      <c r="D28" s="34"/>
      <c r="E28" s="34"/>
      <c r="F28" s="34"/>
      <c r="G28" s="34"/>
      <c r="H28" s="34"/>
      <c r="I28" s="34"/>
      <c r="J28" s="34"/>
      <c r="AA28" s="36"/>
      <c r="AB28" s="36"/>
      <c r="AC28" s="36" t="s">
        <v>2893</v>
      </c>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row>
    <row r="29" spans="1:78" s="35" customFormat="1" ht="13.8">
      <c r="A29" s="39" t="s">
        <v>2733</v>
      </c>
      <c r="B29" s="81" t="s">
        <v>38</v>
      </c>
      <c r="C29" s="82"/>
      <c r="D29" s="82"/>
      <c r="E29" s="83"/>
      <c r="F29" s="117" t="str">
        <f>IF(ISERROR(SEARCH("Nonstandard",$B$29))=TRUE,"","Please specify in the 'Notes' field below")</f>
        <v/>
      </c>
      <c r="G29" s="34"/>
      <c r="H29" s="34"/>
      <c r="I29" s="34"/>
      <c r="J29" s="34"/>
      <c r="AA29" s="36"/>
      <c r="AB29" s="36"/>
      <c r="AC29" s="36" t="s">
        <v>2894</v>
      </c>
      <c r="AD29" s="36" t="s">
        <v>2857</v>
      </c>
      <c r="AE29" s="36">
        <v>78</v>
      </c>
      <c r="AF29" s="36" t="s">
        <v>2859</v>
      </c>
      <c r="AG29" s="36">
        <v>1</v>
      </c>
      <c r="AH29" s="36" t="s">
        <v>2863</v>
      </c>
      <c r="AI29" s="36">
        <v>7</v>
      </c>
      <c r="AJ29" s="36" t="s">
        <v>2864</v>
      </c>
      <c r="AK29" s="116" t="str">
        <f>IF(ISERROR(FIND("]",$B$29))=TRUE,"",MID($B$29,2,FIND("]",$B$29)-2))</f>
        <v>55</v>
      </c>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row>
    <row r="30" spans="1:78" s="35" customFormat="1">
      <c r="A30" s="34"/>
      <c r="B30" s="34"/>
      <c r="C30" s="34"/>
      <c r="D30" s="34"/>
      <c r="E30" s="34"/>
      <c r="F30" s="34"/>
      <c r="G30" s="34"/>
      <c r="H30" s="34"/>
      <c r="I30" s="34"/>
      <c r="J30" s="34"/>
      <c r="AA30" s="36"/>
      <c r="AB30" s="36"/>
      <c r="AC30" s="36" t="s">
        <v>2895</v>
      </c>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row>
    <row r="31" spans="1:78" s="35" customFormat="1" ht="13.8">
      <c r="A31" s="39" t="s">
        <v>2734</v>
      </c>
      <c r="B31" s="81" t="s">
        <v>46</v>
      </c>
      <c r="C31" s="82"/>
      <c r="D31" s="82"/>
      <c r="E31" s="83"/>
      <c r="F31" s="117" t="str">
        <f>IF(ISERROR(SEARCH("Nonstandard",$B$31))=TRUE,"","Please specify in the 'Notes' field below")</f>
        <v/>
      </c>
      <c r="G31" s="34"/>
      <c r="H31" s="34"/>
      <c r="I31" s="34"/>
      <c r="J31" s="34"/>
      <c r="AA31" s="36"/>
      <c r="AB31" s="36"/>
      <c r="AC31" s="36" t="s">
        <v>2896</v>
      </c>
      <c r="AD31" s="36" t="s">
        <v>2857</v>
      </c>
      <c r="AE31" s="36">
        <v>78</v>
      </c>
      <c r="AF31" s="36" t="s">
        <v>2859</v>
      </c>
      <c r="AG31" s="36">
        <v>1</v>
      </c>
      <c r="AH31" s="36" t="s">
        <v>2863</v>
      </c>
      <c r="AI31" s="36">
        <v>8</v>
      </c>
      <c r="AJ31" s="36" t="s">
        <v>2864</v>
      </c>
      <c r="AK31" s="116" t="str">
        <f>IF(ISERROR(FIND("]",$B$31))=TRUE,"",MID($B$31,2,FIND("]",$B$31)-2))</f>
        <v>1619</v>
      </c>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row>
    <row r="32" spans="1:78" s="35" customFormat="1">
      <c r="A32" s="34"/>
      <c r="B32" s="34"/>
      <c r="C32" s="34"/>
      <c r="D32" s="34"/>
      <c r="E32" s="34"/>
      <c r="F32" s="34"/>
      <c r="G32" s="34"/>
      <c r="H32" s="34"/>
      <c r="I32" s="34"/>
      <c r="J32" s="34"/>
      <c r="AA32" s="36"/>
      <c r="AB32" s="36"/>
      <c r="AC32" s="36" t="s">
        <v>2897</v>
      </c>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row>
    <row r="33" spans="1:78" s="35" customFormat="1" ht="13.8">
      <c r="A33" s="39" t="s">
        <v>2735</v>
      </c>
      <c r="B33" s="81" t="s">
        <v>50</v>
      </c>
      <c r="C33" s="82"/>
      <c r="D33" s="82"/>
      <c r="E33" s="83"/>
      <c r="F33" s="117" t="str">
        <f>IF(ISERROR(SEARCH("Nonstandard",$B$33))=TRUE,"","Please specify in the 'Notes' field below")</f>
        <v/>
      </c>
      <c r="G33" s="34"/>
      <c r="H33" s="34"/>
      <c r="I33" s="34"/>
      <c r="J33" s="34"/>
      <c r="AA33" s="36"/>
      <c r="AB33" s="36"/>
      <c r="AC33" s="36" t="s">
        <v>2898</v>
      </c>
      <c r="AD33" s="36" t="s">
        <v>2857</v>
      </c>
      <c r="AE33" s="36">
        <v>78</v>
      </c>
      <c r="AF33" s="36" t="s">
        <v>2859</v>
      </c>
      <c r="AG33" s="36">
        <v>1</v>
      </c>
      <c r="AH33" s="36" t="s">
        <v>2863</v>
      </c>
      <c r="AI33" s="36">
        <v>9</v>
      </c>
      <c r="AJ33" s="36" t="s">
        <v>2864</v>
      </c>
      <c r="AK33" s="116" t="str">
        <f>IF(ISERROR(FIND("]",$B$33))=TRUE,"",MID($B$33,2,FIND("]",$B$33)-2))</f>
        <v>66</v>
      </c>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row>
    <row r="34" spans="1:78" s="35" customFormat="1">
      <c r="A34" s="34"/>
      <c r="B34" s="34"/>
      <c r="C34" s="34"/>
      <c r="D34" s="34"/>
      <c r="E34" s="34"/>
      <c r="F34" s="34"/>
      <c r="G34" s="34"/>
      <c r="H34" s="34"/>
      <c r="I34" s="34"/>
      <c r="J34" s="34"/>
      <c r="AA34" s="36"/>
      <c r="AB34" s="36"/>
      <c r="AC34" s="36" t="s">
        <v>2899</v>
      </c>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row>
    <row r="35" spans="1:78" s="35" customFormat="1" ht="13.8">
      <c r="A35" s="39" t="s">
        <v>2736</v>
      </c>
      <c r="B35" s="81" t="s">
        <v>29</v>
      </c>
      <c r="C35" s="82"/>
      <c r="D35" s="82"/>
      <c r="E35" s="83"/>
      <c r="F35" s="117" t="str">
        <f>IF(ISERROR(SEARCH("Nonstandard",$B$35))=TRUE,"","Please specify in the 'Notes' field below")</f>
        <v/>
      </c>
      <c r="G35" s="34"/>
      <c r="H35" s="34"/>
      <c r="I35" s="34"/>
      <c r="J35" s="34"/>
      <c r="AA35" s="36"/>
      <c r="AB35" s="36"/>
      <c r="AC35" s="36" t="s">
        <v>2900</v>
      </c>
      <c r="AD35" s="36" t="s">
        <v>2857</v>
      </c>
      <c r="AE35" s="36">
        <v>78</v>
      </c>
      <c r="AF35" s="36" t="s">
        <v>2859</v>
      </c>
      <c r="AG35" s="36">
        <v>1</v>
      </c>
      <c r="AH35" s="36" t="s">
        <v>2863</v>
      </c>
      <c r="AI35" s="36">
        <v>6</v>
      </c>
      <c r="AJ35" s="36" t="s">
        <v>2864</v>
      </c>
      <c r="AK35" s="116" t="str">
        <f>IF(ISERROR(FIND("]",$B$35))=TRUE,"",MID($B$35,2,FIND("]",$B$35)-2))</f>
        <v>46</v>
      </c>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row>
    <row r="36" spans="1:78" s="35" customFormat="1">
      <c r="A36" s="34"/>
      <c r="B36" s="34"/>
      <c r="C36" s="34"/>
      <c r="D36" s="34"/>
      <c r="E36" s="34"/>
      <c r="F36" s="34"/>
      <c r="G36" s="34"/>
      <c r="H36" s="34"/>
      <c r="I36" s="34"/>
      <c r="J36" s="34"/>
      <c r="AA36" s="36"/>
      <c r="AB36" s="36"/>
      <c r="AC36" s="36" t="s">
        <v>2901</v>
      </c>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row>
    <row r="37" spans="1:78" s="35" customFormat="1" ht="13.8">
      <c r="A37" s="39" t="s">
        <v>2737</v>
      </c>
      <c r="B37" s="81" t="s">
        <v>2</v>
      </c>
      <c r="C37" s="82"/>
      <c r="D37" s="82"/>
      <c r="E37" s="83"/>
      <c r="F37" s="117" t="str">
        <f>IF(ISERROR(SEARCH("Nonstandard",$B$37))=TRUE,"","Please specify in the 'Notes' field below")</f>
        <v/>
      </c>
      <c r="G37" s="34"/>
      <c r="H37" s="34"/>
      <c r="I37" s="34"/>
      <c r="J37" s="34"/>
      <c r="AA37" s="36"/>
      <c r="AB37" s="36"/>
      <c r="AC37" s="36" t="s">
        <v>2902</v>
      </c>
      <c r="AD37" s="36" t="s">
        <v>2857</v>
      </c>
      <c r="AE37" s="36">
        <v>78</v>
      </c>
      <c r="AF37" s="36" t="s">
        <v>2859</v>
      </c>
      <c r="AG37" s="36">
        <v>1</v>
      </c>
      <c r="AH37" s="36" t="s">
        <v>2863</v>
      </c>
      <c r="AI37" s="36">
        <v>10</v>
      </c>
      <c r="AJ37" s="36" t="s">
        <v>2864</v>
      </c>
      <c r="AK37" s="116" t="str">
        <f>IF(ISERROR(FIND("]",$B$37))=TRUE,"",MID($B$37,2,FIND("]",$B$37)-2))</f>
        <v/>
      </c>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row>
    <row r="38" spans="1:78" s="35" customFormat="1">
      <c r="A38" s="34"/>
      <c r="B38" s="34"/>
      <c r="C38" s="34"/>
      <c r="D38" s="34"/>
      <c r="E38" s="34"/>
      <c r="F38" s="34"/>
      <c r="G38" s="34"/>
      <c r="H38" s="34"/>
      <c r="I38" s="34"/>
      <c r="J38" s="34"/>
      <c r="AA38" s="36"/>
      <c r="AB38" s="36"/>
      <c r="AC38" s="36" t="s">
        <v>2903</v>
      </c>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row>
    <row r="39" spans="1:78" s="35" customFormat="1" ht="13.8">
      <c r="A39" s="39" t="s">
        <v>2738</v>
      </c>
      <c r="B39" s="84"/>
      <c r="C39" s="82"/>
      <c r="D39" s="82"/>
      <c r="E39" s="82"/>
      <c r="F39" s="82"/>
      <c r="G39" s="83"/>
      <c r="H39" s="34"/>
      <c r="I39" s="34"/>
      <c r="J39" s="34"/>
      <c r="AA39" s="36"/>
      <c r="AB39" s="36"/>
      <c r="AC39" s="36" t="s">
        <v>2904</v>
      </c>
      <c r="AD39" s="36" t="s">
        <v>2857</v>
      </c>
      <c r="AE39" s="36">
        <v>78</v>
      </c>
      <c r="AF39" s="36" t="s">
        <v>2859</v>
      </c>
      <c r="AG39" s="36">
        <v>1</v>
      </c>
      <c r="AH39" s="36" t="s">
        <v>2863</v>
      </c>
      <c r="AI39" s="36">
        <v>68</v>
      </c>
      <c r="AJ39" s="36" t="s">
        <v>2864</v>
      </c>
      <c r="AK39" s="116" t="str">
        <f>IF($B$39&lt;&gt;"",$B$39,"")</f>
        <v/>
      </c>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row>
    <row r="40" spans="1:78" s="35" customFormat="1">
      <c r="A40" s="34"/>
      <c r="B40" s="34"/>
      <c r="C40" s="34"/>
      <c r="D40" s="34"/>
      <c r="E40" s="34"/>
      <c r="F40" s="34"/>
      <c r="G40" s="34"/>
      <c r="H40" s="34"/>
      <c r="I40" s="34"/>
      <c r="J40" s="34"/>
      <c r="AA40" s="36"/>
      <c r="AB40" s="36"/>
      <c r="AC40" s="36" t="s">
        <v>2905</v>
      </c>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row>
    <row r="41" spans="1:78" s="35" customFormat="1" ht="12">
      <c r="A41" s="39" t="s">
        <v>2865</v>
      </c>
      <c r="B41" s="85"/>
      <c r="C41" s="86"/>
      <c r="D41" s="86"/>
      <c r="E41" s="86"/>
      <c r="F41" s="86"/>
      <c r="G41" s="87"/>
      <c r="H41" s="34"/>
      <c r="I41" s="34"/>
      <c r="J41" s="34"/>
      <c r="AA41" s="36"/>
      <c r="AB41" s="36"/>
      <c r="AC41" s="36" t="s">
        <v>2906</v>
      </c>
      <c r="AD41" s="36" t="s">
        <v>2857</v>
      </c>
      <c r="AE41" s="36">
        <v>78</v>
      </c>
      <c r="AF41" s="36" t="s">
        <v>2859</v>
      </c>
      <c r="AG41" s="36">
        <v>1</v>
      </c>
      <c r="AH41" s="36" t="s">
        <v>2866</v>
      </c>
      <c r="AI41" s="36"/>
      <c r="AJ41" s="116" t="str">
        <f>IF($B$41&lt;&gt;"",$B$41,"")</f>
        <v/>
      </c>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row>
    <row r="42" spans="1:78" s="35" customFormat="1">
      <c r="A42" s="34"/>
      <c r="B42" s="88"/>
      <c r="C42" s="89"/>
      <c r="D42" s="89"/>
      <c r="E42" s="89"/>
      <c r="F42" s="89"/>
      <c r="G42" s="90"/>
      <c r="H42" s="34"/>
      <c r="I42" s="34"/>
      <c r="J42" s="34"/>
      <c r="AA42" s="36"/>
      <c r="AB42" s="36"/>
      <c r="AC42" s="36" t="s">
        <v>2907</v>
      </c>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row>
    <row r="43" spans="1:78" s="35" customFormat="1">
      <c r="A43" s="34"/>
      <c r="B43" s="88"/>
      <c r="C43" s="89"/>
      <c r="D43" s="89"/>
      <c r="E43" s="89"/>
      <c r="F43" s="89"/>
      <c r="G43" s="90"/>
      <c r="H43" s="34"/>
      <c r="I43" s="34"/>
      <c r="J43" s="34"/>
      <c r="AA43" s="36"/>
      <c r="AB43" s="36"/>
      <c r="AC43" s="36" t="s">
        <v>2908</v>
      </c>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row>
    <row r="44" spans="1:78" s="35" customFormat="1">
      <c r="A44" s="34"/>
      <c r="B44" s="91"/>
      <c r="C44" s="92"/>
      <c r="D44" s="92"/>
      <c r="E44" s="92"/>
      <c r="F44" s="92"/>
      <c r="G44" s="93"/>
      <c r="H44" s="34"/>
      <c r="I44" s="34"/>
      <c r="J44" s="34"/>
      <c r="AA44" s="36"/>
      <c r="AB44" s="36"/>
      <c r="AC44" s="36" t="s">
        <v>2909</v>
      </c>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row>
    <row r="45" spans="1:78" s="35" customFormat="1">
      <c r="A45" s="34"/>
      <c r="B45" s="34"/>
      <c r="C45" s="34"/>
      <c r="D45" s="34"/>
      <c r="E45" s="34"/>
      <c r="F45" s="34"/>
      <c r="G45" s="34"/>
      <c r="H45" s="34"/>
      <c r="I45" s="34"/>
      <c r="J45" s="34"/>
      <c r="AA45" s="36"/>
      <c r="AB45" s="36"/>
      <c r="AC45" s="36" t="s">
        <v>2910</v>
      </c>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row>
    <row r="46" spans="1:78" s="35" customFormat="1">
      <c r="A46" s="34"/>
      <c r="B46" s="34"/>
      <c r="C46" s="34"/>
      <c r="D46" s="34"/>
      <c r="E46" s="34"/>
      <c r="F46" s="34"/>
      <c r="G46" s="34"/>
      <c r="H46" s="34"/>
      <c r="I46" s="34"/>
      <c r="J46" s="34"/>
      <c r="AA46" s="36"/>
      <c r="AB46" s="36"/>
      <c r="AC46" s="36" t="s">
        <v>2911</v>
      </c>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row>
    <row r="47" spans="1:78" s="35" customFormat="1" ht="12">
      <c r="A47" s="38">
        <v>2</v>
      </c>
      <c r="B47" s="38"/>
      <c r="C47" s="38"/>
      <c r="D47" s="38"/>
      <c r="E47" s="38"/>
      <c r="F47" s="38"/>
      <c r="G47" s="38"/>
      <c r="H47" s="34"/>
      <c r="I47" s="34"/>
      <c r="J47" s="34"/>
      <c r="AA47" s="36"/>
      <c r="AB47" s="36"/>
      <c r="AC47" s="36" t="s">
        <v>2912</v>
      </c>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row>
    <row r="48" spans="1:78" s="35" customFormat="1">
      <c r="A48" s="34"/>
      <c r="B48" s="34"/>
      <c r="C48" s="34"/>
      <c r="D48" s="34"/>
      <c r="E48" s="34"/>
      <c r="F48" s="34"/>
      <c r="G48" s="34"/>
      <c r="H48" s="34"/>
      <c r="I48" s="34"/>
      <c r="J48" s="34"/>
      <c r="AA48" s="36"/>
      <c r="AB48" s="36"/>
      <c r="AC48" s="36" t="s">
        <v>2913</v>
      </c>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row>
    <row r="49" spans="1:78" s="35" customFormat="1" ht="13.8">
      <c r="A49" s="39" t="s">
        <v>2727</v>
      </c>
      <c r="B49" s="84" t="s">
        <v>3552</v>
      </c>
      <c r="C49" s="82"/>
      <c r="D49" s="82"/>
      <c r="E49" s="82"/>
      <c r="F49" s="82"/>
      <c r="G49" s="83"/>
      <c r="H49" s="34"/>
      <c r="I49" s="34"/>
      <c r="J49" s="34"/>
      <c r="AA49" s="36"/>
      <c r="AB49" s="36"/>
      <c r="AC49" s="36" t="s">
        <v>2914</v>
      </c>
      <c r="AD49" s="36" t="s">
        <v>2857</v>
      </c>
      <c r="AE49" s="36">
        <v>78</v>
      </c>
      <c r="AF49" s="36" t="s">
        <v>2859</v>
      </c>
      <c r="AG49" s="36">
        <v>2</v>
      </c>
      <c r="AH49" s="36" t="s">
        <v>2860</v>
      </c>
      <c r="AI49" s="36">
        <v>1</v>
      </c>
      <c r="AJ49" s="36" t="s">
        <v>2861</v>
      </c>
      <c r="AK49" s="116" t="str">
        <f>IF($B$49&lt;&gt;"",$B$49,"")</f>
        <v>Estimates based on Annual Demographic Survey and Population Cencus</v>
      </c>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row>
    <row r="50" spans="1:78" s="35" customFormat="1">
      <c r="A50" s="34"/>
      <c r="B50" s="34"/>
      <c r="C50" s="34"/>
      <c r="D50" s="34"/>
      <c r="E50" s="34"/>
      <c r="F50" s="34"/>
      <c r="G50" s="34"/>
      <c r="H50" s="34"/>
      <c r="I50" s="34"/>
      <c r="J50" s="34"/>
      <c r="AA50" s="36"/>
      <c r="AB50" s="36"/>
      <c r="AC50" s="36" t="s">
        <v>2915</v>
      </c>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row>
    <row r="51" spans="1:78" s="35" customFormat="1" ht="13.8">
      <c r="A51" s="39" t="s">
        <v>2728</v>
      </c>
      <c r="B51" s="81" t="s">
        <v>2621</v>
      </c>
      <c r="C51" s="82"/>
      <c r="D51" s="82"/>
      <c r="E51" s="83"/>
      <c r="F51" s="117" t="str">
        <f>IF(ISERROR(SEARCH("Nonstandard",$B$51))=TRUE,"","Please specify in the 'Notes' field below")</f>
        <v/>
      </c>
      <c r="G51" s="34"/>
      <c r="H51" s="34"/>
      <c r="I51" s="34"/>
      <c r="J51" s="34"/>
      <c r="AA51" s="36"/>
      <c r="AB51" s="36"/>
      <c r="AC51" s="36" t="s">
        <v>2916</v>
      </c>
      <c r="AD51" s="36" t="s">
        <v>2857</v>
      </c>
      <c r="AE51" s="36">
        <v>78</v>
      </c>
      <c r="AF51" s="36" t="s">
        <v>2859</v>
      </c>
      <c r="AG51" s="36">
        <v>2</v>
      </c>
      <c r="AH51" s="36" t="s">
        <v>2862</v>
      </c>
      <c r="AI51" s="116" t="str">
        <f>IF(ISERROR(FIND("]",$B$51))=TRUE,"",MID($B$51,2,FIND("]",$B$51)-2))</f>
        <v>8</v>
      </c>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row>
    <row r="52" spans="1:78" s="35" customFormat="1">
      <c r="A52" s="34"/>
      <c r="B52" s="34"/>
      <c r="C52" s="34"/>
      <c r="D52" s="34"/>
      <c r="E52" s="34"/>
      <c r="F52" s="34"/>
      <c r="G52" s="34"/>
      <c r="H52" s="34"/>
      <c r="I52" s="34"/>
      <c r="J52" s="34"/>
      <c r="AA52" s="36"/>
      <c r="AB52" s="36"/>
      <c r="AC52" s="36" t="s">
        <v>2917</v>
      </c>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row>
    <row r="53" spans="1:78" s="35" customFormat="1" ht="13.8">
      <c r="A53" s="39" t="s">
        <v>2729</v>
      </c>
      <c r="B53" s="81" t="s">
        <v>2</v>
      </c>
      <c r="C53" s="82"/>
      <c r="D53" s="82"/>
      <c r="E53" s="83"/>
      <c r="F53" s="117" t="str">
        <f>IF(ISERROR(SEARCH("Nonstandard",$B$53))=TRUE,"","Please specify in the 'Notes' field below")</f>
        <v/>
      </c>
      <c r="G53" s="34"/>
      <c r="H53" s="34"/>
      <c r="I53" s="34"/>
      <c r="J53" s="34"/>
      <c r="AA53" s="36"/>
      <c r="AB53" s="36"/>
      <c r="AC53" s="36" t="s">
        <v>2918</v>
      </c>
      <c r="AD53" s="36" t="s">
        <v>2857</v>
      </c>
      <c r="AE53" s="36">
        <v>78</v>
      </c>
      <c r="AF53" s="36" t="s">
        <v>2859</v>
      </c>
      <c r="AG53" s="36">
        <v>2</v>
      </c>
      <c r="AH53" s="36" t="s">
        <v>2863</v>
      </c>
      <c r="AI53" s="36">
        <v>107</v>
      </c>
      <c r="AJ53" s="36" t="s">
        <v>2864</v>
      </c>
      <c r="AK53" s="116" t="str">
        <f>IF(ISERROR(FIND("]",$B$53))=TRUE,"",MID($B$53,2,FIND("]",$B$53)-2))</f>
        <v/>
      </c>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row>
    <row r="54" spans="1:78" s="35" customFormat="1">
      <c r="A54" s="34"/>
      <c r="B54" s="34"/>
      <c r="C54" s="34"/>
      <c r="D54" s="34"/>
      <c r="E54" s="34"/>
      <c r="F54" s="34"/>
      <c r="G54" s="34"/>
      <c r="H54" s="34"/>
      <c r="I54" s="34"/>
      <c r="J54" s="34"/>
      <c r="AA54" s="36"/>
      <c r="AB54" s="36"/>
      <c r="AC54" s="36" t="s">
        <v>2919</v>
      </c>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row>
    <row r="55" spans="1:78" s="35" customFormat="1" ht="13.8">
      <c r="A55" s="39" t="s">
        <v>2730</v>
      </c>
      <c r="B55" s="81" t="s">
        <v>3553</v>
      </c>
      <c r="C55" s="82"/>
      <c r="D55" s="82"/>
      <c r="E55" s="83"/>
      <c r="F55" s="117" t="str">
        <f>IF(ISERROR(SEARCH("Nonstandard",$B$55))=TRUE,"","Please specify in the 'Notes' field below")</f>
        <v/>
      </c>
      <c r="G55" s="34"/>
      <c r="H55" s="34"/>
      <c r="I55" s="34"/>
      <c r="J55" s="34"/>
      <c r="AA55" s="36"/>
      <c r="AB55" s="36"/>
      <c r="AC55" s="36" t="s">
        <v>2920</v>
      </c>
      <c r="AD55" s="36" t="s">
        <v>2857</v>
      </c>
      <c r="AE55" s="36">
        <v>78</v>
      </c>
      <c r="AF55" s="36" t="s">
        <v>2859</v>
      </c>
      <c r="AG55" s="36">
        <v>2</v>
      </c>
      <c r="AH55" s="36" t="s">
        <v>2863</v>
      </c>
      <c r="AI55" s="36">
        <v>3</v>
      </c>
      <c r="AJ55" s="36" t="s">
        <v>2864</v>
      </c>
      <c r="AK55" s="116" t="str">
        <f>IF(ISERROR(FIND("]",$B$55))=TRUE,"",MID($B$55,2,FIND("]",$B$55)-2))</f>
        <v>12</v>
      </c>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row>
    <row r="56" spans="1:78" s="35" customFormat="1">
      <c r="A56" s="34"/>
      <c r="B56" s="34"/>
      <c r="C56" s="34"/>
      <c r="D56" s="34"/>
      <c r="E56" s="34"/>
      <c r="F56" s="34"/>
      <c r="G56" s="34"/>
      <c r="H56" s="34"/>
      <c r="I56" s="34"/>
      <c r="J56" s="34"/>
      <c r="AA56" s="36"/>
      <c r="AB56" s="36"/>
      <c r="AC56" s="36" t="s">
        <v>2921</v>
      </c>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row>
    <row r="57" spans="1:78" s="35" customFormat="1" ht="13.8">
      <c r="A57" s="39" t="s">
        <v>2731</v>
      </c>
      <c r="B57" s="81" t="s">
        <v>15</v>
      </c>
      <c r="C57" s="82"/>
      <c r="D57" s="82"/>
      <c r="E57" s="83"/>
      <c r="F57" s="117" t="str">
        <f>IF(ISERROR(SEARCH("Nonstandard",$B$57))=TRUE,"","Please specify in the 'Notes' field below")</f>
        <v/>
      </c>
      <c r="G57" s="34"/>
      <c r="H57" s="34"/>
      <c r="I57" s="34"/>
      <c r="J57" s="34"/>
      <c r="AA57" s="36"/>
      <c r="AB57" s="36"/>
      <c r="AC57" s="36" t="s">
        <v>2922</v>
      </c>
      <c r="AD57" s="36" t="s">
        <v>2857</v>
      </c>
      <c r="AE57" s="36">
        <v>78</v>
      </c>
      <c r="AF57" s="36" t="s">
        <v>2859</v>
      </c>
      <c r="AG57" s="36">
        <v>2</v>
      </c>
      <c r="AH57" s="36" t="s">
        <v>2863</v>
      </c>
      <c r="AI57" s="36">
        <v>4</v>
      </c>
      <c r="AJ57" s="36" t="s">
        <v>2864</v>
      </c>
      <c r="AK57" s="116" t="str">
        <f>IF(ISERROR(FIND("]",$B$57))=TRUE,"",MID($B$57,2,FIND("]",$B$57)-2))</f>
        <v>34</v>
      </c>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row>
    <row r="58" spans="1:78" s="35" customFormat="1">
      <c r="A58" s="34"/>
      <c r="B58" s="34"/>
      <c r="C58" s="34"/>
      <c r="D58" s="34"/>
      <c r="E58" s="34"/>
      <c r="F58" s="34"/>
      <c r="G58" s="34"/>
      <c r="H58" s="34"/>
      <c r="I58" s="34"/>
      <c r="J58" s="34"/>
      <c r="AA58" s="36"/>
      <c r="AB58" s="36"/>
      <c r="AC58" s="36" t="s">
        <v>2923</v>
      </c>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row>
    <row r="59" spans="1:78" s="35" customFormat="1" ht="13.8">
      <c r="A59" s="39" t="s">
        <v>2732</v>
      </c>
      <c r="B59" s="81" t="s">
        <v>21</v>
      </c>
      <c r="C59" s="82"/>
      <c r="D59" s="82"/>
      <c r="E59" s="83"/>
      <c r="F59" s="117" t="str">
        <f>IF(ISERROR(SEARCH("Nonstandard",$B$59))=TRUE,"","Please specify in the 'Notes' field below")</f>
        <v/>
      </c>
      <c r="G59" s="34"/>
      <c r="H59" s="34"/>
      <c r="I59" s="34"/>
      <c r="J59" s="34"/>
      <c r="AA59" s="36"/>
      <c r="AB59" s="36"/>
      <c r="AC59" s="36" t="s">
        <v>2924</v>
      </c>
      <c r="AD59" s="36" t="s">
        <v>2857</v>
      </c>
      <c r="AE59" s="36">
        <v>78</v>
      </c>
      <c r="AF59" s="36" t="s">
        <v>2859</v>
      </c>
      <c r="AG59" s="36">
        <v>2</v>
      </c>
      <c r="AH59" s="36" t="s">
        <v>2863</v>
      </c>
      <c r="AI59" s="36">
        <v>5</v>
      </c>
      <c r="AJ59" s="36" t="s">
        <v>2864</v>
      </c>
      <c r="AK59" s="116" t="str">
        <f>IF(ISERROR(FIND("]",$B$59))=TRUE,"",MID($B$59,2,FIND("]",$B$59)-2))</f>
        <v>37</v>
      </c>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row>
    <row r="60" spans="1:78" s="35" customFormat="1">
      <c r="A60" s="34"/>
      <c r="B60" s="34"/>
      <c r="C60" s="34"/>
      <c r="D60" s="34"/>
      <c r="E60" s="34"/>
      <c r="F60" s="34"/>
      <c r="G60" s="34"/>
      <c r="H60" s="34"/>
      <c r="I60" s="34"/>
      <c r="J60" s="34"/>
      <c r="AA60" s="36"/>
      <c r="AB60" s="36"/>
      <c r="AC60" s="36" t="s">
        <v>2925</v>
      </c>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row>
    <row r="61" spans="1:78" s="35" customFormat="1" ht="13.8">
      <c r="A61" s="39" t="s">
        <v>2733</v>
      </c>
      <c r="B61" s="81" t="s">
        <v>2</v>
      </c>
      <c r="C61" s="82"/>
      <c r="D61" s="82"/>
      <c r="E61" s="83"/>
      <c r="F61" s="117" t="str">
        <f>IF(ISERROR(SEARCH("Nonstandard",$B$61))=TRUE,"","Please specify in the 'Notes' field below")</f>
        <v/>
      </c>
      <c r="G61" s="34"/>
      <c r="H61" s="34"/>
      <c r="I61" s="34"/>
      <c r="J61" s="34"/>
      <c r="AA61" s="36"/>
      <c r="AB61" s="36"/>
      <c r="AC61" s="36" t="s">
        <v>2926</v>
      </c>
      <c r="AD61" s="36" t="s">
        <v>2857</v>
      </c>
      <c r="AE61" s="36">
        <v>78</v>
      </c>
      <c r="AF61" s="36" t="s">
        <v>2859</v>
      </c>
      <c r="AG61" s="36">
        <v>2</v>
      </c>
      <c r="AH61" s="36" t="s">
        <v>2863</v>
      </c>
      <c r="AI61" s="36">
        <v>7</v>
      </c>
      <c r="AJ61" s="36" t="s">
        <v>2864</v>
      </c>
      <c r="AK61" s="116" t="str">
        <f>IF(ISERROR(FIND("]",$B$61))=TRUE,"",MID($B$61,2,FIND("]",$B$61)-2))</f>
        <v/>
      </c>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row>
    <row r="62" spans="1:78" s="35" customFormat="1">
      <c r="A62" s="34"/>
      <c r="B62" s="34"/>
      <c r="C62" s="34"/>
      <c r="D62" s="34"/>
      <c r="E62" s="34"/>
      <c r="F62" s="34"/>
      <c r="G62" s="34"/>
      <c r="H62" s="34"/>
      <c r="I62" s="34"/>
      <c r="J62" s="34"/>
      <c r="AA62" s="36"/>
      <c r="AB62" s="36"/>
      <c r="AC62" s="36" t="s">
        <v>2927</v>
      </c>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row>
    <row r="63" spans="1:78" s="35" customFormat="1" ht="13.8">
      <c r="A63" s="39" t="s">
        <v>2734</v>
      </c>
      <c r="B63" s="81" t="s">
        <v>2</v>
      </c>
      <c r="C63" s="82"/>
      <c r="D63" s="82"/>
      <c r="E63" s="83"/>
      <c r="F63" s="117" t="str">
        <f>IF(ISERROR(SEARCH("Nonstandard",$B$63))=TRUE,"","Please specify in the 'Notes' field below")</f>
        <v/>
      </c>
      <c r="G63" s="34"/>
      <c r="H63" s="34"/>
      <c r="I63" s="34"/>
      <c r="J63" s="34"/>
      <c r="AA63" s="36"/>
      <c r="AB63" s="36"/>
      <c r="AC63" s="36" t="s">
        <v>2928</v>
      </c>
      <c r="AD63" s="36" t="s">
        <v>2857</v>
      </c>
      <c r="AE63" s="36">
        <v>78</v>
      </c>
      <c r="AF63" s="36" t="s">
        <v>2859</v>
      </c>
      <c r="AG63" s="36">
        <v>2</v>
      </c>
      <c r="AH63" s="36" t="s">
        <v>2863</v>
      </c>
      <c r="AI63" s="36">
        <v>8</v>
      </c>
      <c r="AJ63" s="36" t="s">
        <v>2864</v>
      </c>
      <c r="AK63" s="116" t="str">
        <f>IF(ISERROR(FIND("]",$B$63))=TRUE,"",MID($B$63,2,FIND("]",$B$63)-2))</f>
        <v/>
      </c>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row>
    <row r="64" spans="1:78" s="35" customFormat="1">
      <c r="A64" s="34"/>
      <c r="B64" s="34"/>
      <c r="C64" s="34"/>
      <c r="D64" s="34"/>
      <c r="E64" s="34"/>
      <c r="F64" s="34"/>
      <c r="G64" s="34"/>
      <c r="H64" s="34"/>
      <c r="I64" s="34"/>
      <c r="J64" s="34"/>
      <c r="AA64" s="36"/>
      <c r="AB64" s="36"/>
      <c r="AC64" s="36" t="s">
        <v>2929</v>
      </c>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row>
    <row r="65" spans="1:78" s="35" customFormat="1" ht="13.8">
      <c r="A65" s="39" t="s">
        <v>2735</v>
      </c>
      <c r="B65" s="81" t="s">
        <v>2</v>
      </c>
      <c r="C65" s="82"/>
      <c r="D65" s="82"/>
      <c r="E65" s="83"/>
      <c r="F65" s="117" t="str">
        <f>IF(ISERROR(SEARCH("Nonstandard",$B$65))=TRUE,"","Please specify in the 'Notes' field below")</f>
        <v/>
      </c>
      <c r="G65" s="34"/>
      <c r="H65" s="34"/>
      <c r="I65" s="34"/>
      <c r="J65" s="34"/>
      <c r="AA65" s="36"/>
      <c r="AB65" s="36"/>
      <c r="AC65" s="36" t="s">
        <v>2930</v>
      </c>
      <c r="AD65" s="36" t="s">
        <v>2857</v>
      </c>
      <c r="AE65" s="36">
        <v>78</v>
      </c>
      <c r="AF65" s="36" t="s">
        <v>2859</v>
      </c>
      <c r="AG65" s="36">
        <v>2</v>
      </c>
      <c r="AH65" s="36" t="s">
        <v>2863</v>
      </c>
      <c r="AI65" s="36">
        <v>9</v>
      </c>
      <c r="AJ65" s="36" t="s">
        <v>2864</v>
      </c>
      <c r="AK65" s="116" t="str">
        <f>IF(ISERROR(FIND("]",$B$65))=TRUE,"",MID($B$65,2,FIND("]",$B$65)-2))</f>
        <v/>
      </c>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row>
    <row r="66" spans="1:78" s="35" customFormat="1">
      <c r="A66" s="34"/>
      <c r="B66" s="34"/>
      <c r="C66" s="34"/>
      <c r="D66" s="34"/>
      <c r="E66" s="34"/>
      <c r="F66" s="34"/>
      <c r="G66" s="34"/>
      <c r="H66" s="34"/>
      <c r="I66" s="34"/>
      <c r="J66" s="34"/>
      <c r="AA66" s="36"/>
      <c r="AB66" s="36"/>
      <c r="AC66" s="36" t="s">
        <v>2931</v>
      </c>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row>
    <row r="67" spans="1:78" s="35" customFormat="1" ht="13.8">
      <c r="A67" s="39" t="s">
        <v>2736</v>
      </c>
      <c r="B67" s="81" t="s">
        <v>2</v>
      </c>
      <c r="C67" s="82"/>
      <c r="D67" s="82"/>
      <c r="E67" s="83"/>
      <c r="F67" s="117" t="str">
        <f>IF(ISERROR(SEARCH("Nonstandard",$B$67))=TRUE,"","Please specify in the 'Notes' field below")</f>
        <v/>
      </c>
      <c r="G67" s="34"/>
      <c r="H67" s="34"/>
      <c r="I67" s="34"/>
      <c r="J67" s="34"/>
      <c r="AA67" s="36"/>
      <c r="AB67" s="36"/>
      <c r="AC67" s="36" t="s">
        <v>2932</v>
      </c>
      <c r="AD67" s="36" t="s">
        <v>2857</v>
      </c>
      <c r="AE67" s="36">
        <v>78</v>
      </c>
      <c r="AF67" s="36" t="s">
        <v>2859</v>
      </c>
      <c r="AG67" s="36">
        <v>2</v>
      </c>
      <c r="AH67" s="36" t="s">
        <v>2863</v>
      </c>
      <c r="AI67" s="36">
        <v>6</v>
      </c>
      <c r="AJ67" s="36" t="s">
        <v>2864</v>
      </c>
      <c r="AK67" s="116" t="str">
        <f>IF(ISERROR(FIND("]",$B$67))=TRUE,"",MID($B$67,2,FIND("]",$B$67)-2))</f>
        <v/>
      </c>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row>
    <row r="68" spans="1:78" s="35" customFormat="1">
      <c r="A68" s="34"/>
      <c r="B68" s="34"/>
      <c r="C68" s="34"/>
      <c r="D68" s="34"/>
      <c r="E68" s="34"/>
      <c r="F68" s="34"/>
      <c r="G68" s="34"/>
      <c r="H68" s="34"/>
      <c r="I68" s="34"/>
      <c r="J68" s="34"/>
      <c r="AA68" s="36"/>
      <c r="AB68" s="36"/>
      <c r="AC68" s="36" t="s">
        <v>2933</v>
      </c>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row>
    <row r="69" spans="1:78" s="35" customFormat="1" ht="13.8">
      <c r="A69" s="39" t="s">
        <v>2737</v>
      </c>
      <c r="B69" s="81" t="s">
        <v>2</v>
      </c>
      <c r="C69" s="82"/>
      <c r="D69" s="82"/>
      <c r="E69" s="83"/>
      <c r="F69" s="117" t="str">
        <f>IF(ISERROR(SEARCH("Nonstandard",$B$69))=TRUE,"","Please specify in the 'Notes' field below")</f>
        <v/>
      </c>
      <c r="G69" s="34"/>
      <c r="H69" s="34"/>
      <c r="I69" s="34"/>
      <c r="J69" s="34"/>
      <c r="AA69" s="36"/>
      <c r="AB69" s="36"/>
      <c r="AC69" s="36" t="s">
        <v>2934</v>
      </c>
      <c r="AD69" s="36" t="s">
        <v>2857</v>
      </c>
      <c r="AE69" s="36">
        <v>78</v>
      </c>
      <c r="AF69" s="36" t="s">
        <v>2859</v>
      </c>
      <c r="AG69" s="36">
        <v>2</v>
      </c>
      <c r="AH69" s="36" t="s">
        <v>2863</v>
      </c>
      <c r="AI69" s="36">
        <v>10</v>
      </c>
      <c r="AJ69" s="36" t="s">
        <v>2864</v>
      </c>
      <c r="AK69" s="116" t="str">
        <f>IF(ISERROR(FIND("]",$B$69))=TRUE,"",MID($B$69,2,FIND("]",$B$69)-2))</f>
        <v/>
      </c>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row>
    <row r="70" spans="1:78" s="35" customFormat="1">
      <c r="A70" s="34"/>
      <c r="B70" s="34"/>
      <c r="C70" s="34"/>
      <c r="D70" s="34"/>
      <c r="E70" s="34"/>
      <c r="F70" s="34"/>
      <c r="G70" s="34"/>
      <c r="H70" s="34"/>
      <c r="I70" s="34"/>
      <c r="J70" s="34"/>
      <c r="AA70" s="36"/>
      <c r="AB70" s="36"/>
      <c r="AC70" s="36" t="s">
        <v>2935</v>
      </c>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row>
    <row r="71" spans="1:78" s="35" customFormat="1" ht="13.8">
      <c r="A71" s="39" t="s">
        <v>2738</v>
      </c>
      <c r="B71" s="84"/>
      <c r="C71" s="82"/>
      <c r="D71" s="82"/>
      <c r="E71" s="82"/>
      <c r="F71" s="82"/>
      <c r="G71" s="83"/>
      <c r="H71" s="34"/>
      <c r="I71" s="34"/>
      <c r="J71" s="34"/>
      <c r="AA71" s="36"/>
      <c r="AB71" s="36"/>
      <c r="AC71" s="36" t="s">
        <v>2936</v>
      </c>
      <c r="AD71" s="36" t="s">
        <v>2857</v>
      </c>
      <c r="AE71" s="36">
        <v>78</v>
      </c>
      <c r="AF71" s="36" t="s">
        <v>2859</v>
      </c>
      <c r="AG71" s="36">
        <v>2</v>
      </c>
      <c r="AH71" s="36" t="s">
        <v>2863</v>
      </c>
      <c r="AI71" s="36">
        <v>68</v>
      </c>
      <c r="AJ71" s="36" t="s">
        <v>2864</v>
      </c>
      <c r="AK71" s="116" t="str">
        <f>IF($B$71&lt;&gt;"",$B$71,"")</f>
        <v/>
      </c>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row>
    <row r="72" spans="1:78" s="35" customFormat="1">
      <c r="A72" s="34"/>
      <c r="B72" s="34"/>
      <c r="C72" s="34"/>
      <c r="D72" s="34"/>
      <c r="E72" s="34"/>
      <c r="F72" s="34"/>
      <c r="G72" s="34"/>
      <c r="H72" s="34"/>
      <c r="I72" s="34"/>
      <c r="J72" s="34"/>
      <c r="AA72" s="36"/>
      <c r="AB72" s="36"/>
      <c r="AC72" s="36" t="s">
        <v>2937</v>
      </c>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row>
    <row r="73" spans="1:78" s="35" customFormat="1" ht="12">
      <c r="A73" s="39" t="s">
        <v>2865</v>
      </c>
      <c r="B73" s="85"/>
      <c r="C73" s="86"/>
      <c r="D73" s="86"/>
      <c r="E73" s="86"/>
      <c r="F73" s="86"/>
      <c r="G73" s="87"/>
      <c r="H73" s="34"/>
      <c r="I73" s="34"/>
      <c r="J73" s="34"/>
      <c r="AA73" s="36"/>
      <c r="AB73" s="36"/>
      <c r="AC73" s="36" t="s">
        <v>2938</v>
      </c>
      <c r="AD73" s="36" t="s">
        <v>2857</v>
      </c>
      <c r="AE73" s="36">
        <v>78</v>
      </c>
      <c r="AF73" s="36" t="s">
        <v>2859</v>
      </c>
      <c r="AG73" s="36">
        <v>2</v>
      </c>
      <c r="AH73" s="36" t="s">
        <v>2866</v>
      </c>
      <c r="AI73" s="36"/>
      <c r="AJ73" s="116" t="str">
        <f>IF($B$73&lt;&gt;"",$B$73,"")</f>
        <v/>
      </c>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row>
    <row r="74" spans="1:78" s="35" customFormat="1">
      <c r="A74" s="34"/>
      <c r="B74" s="88"/>
      <c r="C74" s="89"/>
      <c r="D74" s="89"/>
      <c r="E74" s="89"/>
      <c r="F74" s="89"/>
      <c r="G74" s="90"/>
      <c r="H74" s="34"/>
      <c r="I74" s="34"/>
      <c r="J74" s="34"/>
      <c r="AA74" s="36"/>
      <c r="AB74" s="36"/>
      <c r="AC74" s="36" t="s">
        <v>2939</v>
      </c>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row>
    <row r="75" spans="1:78" s="35" customFormat="1">
      <c r="A75" s="34"/>
      <c r="B75" s="88"/>
      <c r="C75" s="89"/>
      <c r="D75" s="89"/>
      <c r="E75" s="89"/>
      <c r="F75" s="89"/>
      <c r="G75" s="90"/>
      <c r="H75" s="34"/>
      <c r="I75" s="34"/>
      <c r="J75" s="34"/>
      <c r="AA75" s="36"/>
      <c r="AB75" s="36"/>
      <c r="AC75" s="36" t="s">
        <v>2940</v>
      </c>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row>
    <row r="76" spans="1:78" s="35" customFormat="1">
      <c r="A76" s="34"/>
      <c r="B76" s="91"/>
      <c r="C76" s="92"/>
      <c r="D76" s="92"/>
      <c r="E76" s="92"/>
      <c r="F76" s="92"/>
      <c r="G76" s="93"/>
      <c r="H76" s="34"/>
      <c r="I76" s="34"/>
      <c r="J76" s="34"/>
      <c r="AA76" s="36"/>
      <c r="AB76" s="36"/>
      <c r="AC76" s="36" t="s">
        <v>2941</v>
      </c>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row>
    <row r="77" spans="1:78" s="35" customFormat="1">
      <c r="A77" s="34"/>
      <c r="B77" s="34"/>
      <c r="C77" s="34"/>
      <c r="D77" s="34"/>
      <c r="E77" s="34"/>
      <c r="F77" s="34"/>
      <c r="G77" s="34"/>
      <c r="H77" s="34"/>
      <c r="I77" s="34"/>
      <c r="J77" s="34"/>
      <c r="AA77" s="36"/>
      <c r="AB77" s="36"/>
      <c r="AC77" s="36" t="s">
        <v>2942</v>
      </c>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row>
    <row r="78" spans="1:78" s="35" customFormat="1">
      <c r="A78" s="34"/>
      <c r="B78" s="34"/>
      <c r="C78" s="34"/>
      <c r="D78" s="34"/>
      <c r="E78" s="34"/>
      <c r="F78" s="34"/>
      <c r="G78" s="34"/>
      <c r="H78" s="34"/>
      <c r="I78" s="34"/>
      <c r="J78" s="34"/>
      <c r="AA78" s="36"/>
      <c r="AB78" s="36"/>
      <c r="AC78" s="36" t="s">
        <v>2943</v>
      </c>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row>
    <row r="79" spans="1:78" s="35" customFormat="1" ht="12">
      <c r="A79" s="38">
        <v>3</v>
      </c>
      <c r="B79" s="38"/>
      <c r="C79" s="38"/>
      <c r="D79" s="38"/>
      <c r="E79" s="38"/>
      <c r="F79" s="38"/>
      <c r="G79" s="38"/>
      <c r="H79" s="34"/>
      <c r="I79" s="34"/>
      <c r="J79" s="34"/>
      <c r="AA79" s="36"/>
      <c r="AB79" s="36"/>
      <c r="AC79" s="36" t="s">
        <v>2944</v>
      </c>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row>
    <row r="80" spans="1:78" s="35" customFormat="1">
      <c r="A80" s="34"/>
      <c r="B80" s="34"/>
      <c r="C80" s="34"/>
      <c r="D80" s="34"/>
      <c r="E80" s="34"/>
      <c r="F80" s="34"/>
      <c r="G80" s="34"/>
      <c r="H80" s="34"/>
      <c r="I80" s="34"/>
      <c r="J80" s="34"/>
      <c r="AA80" s="36"/>
      <c r="AB80" s="36"/>
      <c r="AC80" s="36" t="s">
        <v>2945</v>
      </c>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row>
    <row r="81" spans="1:78" s="35" customFormat="1" ht="13.8">
      <c r="A81" s="39" t="s">
        <v>2727</v>
      </c>
      <c r="B81" s="84" t="s">
        <v>3554</v>
      </c>
      <c r="C81" s="82"/>
      <c r="D81" s="82"/>
      <c r="E81" s="82"/>
      <c r="F81" s="82"/>
      <c r="G81" s="83"/>
      <c r="H81" s="34"/>
      <c r="I81" s="34"/>
      <c r="J81" s="34"/>
      <c r="AA81" s="36"/>
      <c r="AB81" s="36"/>
      <c r="AC81" s="36" t="s">
        <v>2946</v>
      </c>
      <c r="AD81" s="36" t="s">
        <v>2857</v>
      </c>
      <c r="AE81" s="36">
        <v>78</v>
      </c>
      <c r="AF81" s="36" t="s">
        <v>2859</v>
      </c>
      <c r="AG81" s="36">
        <v>3</v>
      </c>
      <c r="AH81" s="36" t="s">
        <v>2860</v>
      </c>
      <c r="AI81" s="36">
        <v>1</v>
      </c>
      <c r="AJ81" s="36" t="s">
        <v>2861</v>
      </c>
      <c r="AK81" s="116" t="str">
        <f>IF($B$81&lt;&gt;"",$B$81,"")</f>
        <v>Administrative Records</v>
      </c>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row>
    <row r="82" spans="1:78" s="35" customFormat="1">
      <c r="A82" s="34"/>
      <c r="B82" s="34"/>
      <c r="C82" s="34"/>
      <c r="D82" s="34"/>
      <c r="E82" s="34"/>
      <c r="F82" s="34"/>
      <c r="G82" s="34"/>
      <c r="H82" s="34"/>
      <c r="I82" s="34"/>
      <c r="J82" s="34"/>
      <c r="AA82" s="36"/>
      <c r="AB82" s="36"/>
      <c r="AC82" s="36" t="s">
        <v>2947</v>
      </c>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row>
    <row r="83" spans="1:78" s="35" customFormat="1" ht="13.8">
      <c r="A83" s="39" t="s">
        <v>2728</v>
      </c>
      <c r="B83" s="81" t="s">
        <v>2620</v>
      </c>
      <c r="C83" s="82"/>
      <c r="D83" s="82"/>
      <c r="E83" s="83"/>
      <c r="F83" s="117" t="str">
        <f>IF(ISERROR(SEARCH("Nonstandard",$B$83))=TRUE,"","Please specify in the 'Notes' field below")</f>
        <v/>
      </c>
      <c r="G83" s="34"/>
      <c r="H83" s="34"/>
      <c r="I83" s="34"/>
      <c r="J83" s="34"/>
      <c r="AA83" s="36"/>
      <c r="AB83" s="36"/>
      <c r="AC83" s="36" t="s">
        <v>2948</v>
      </c>
      <c r="AD83" s="36" t="s">
        <v>2857</v>
      </c>
      <c r="AE83" s="36">
        <v>78</v>
      </c>
      <c r="AF83" s="36" t="s">
        <v>2859</v>
      </c>
      <c r="AG83" s="36">
        <v>3</v>
      </c>
      <c r="AH83" s="36" t="s">
        <v>2862</v>
      </c>
      <c r="AI83" s="116" t="str">
        <f>IF(ISERROR(FIND("]",$B$83))=TRUE,"",MID($B$83,2,FIND("]",$B$83)-2))</f>
        <v>17</v>
      </c>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row>
    <row r="84" spans="1:78" s="35" customFormat="1">
      <c r="A84" s="34"/>
      <c r="B84" s="34"/>
      <c r="C84" s="34"/>
      <c r="D84" s="34"/>
      <c r="E84" s="34"/>
      <c r="F84" s="34"/>
      <c r="G84" s="34"/>
      <c r="H84" s="34"/>
      <c r="I84" s="34"/>
      <c r="J84" s="34"/>
      <c r="AA84" s="36"/>
      <c r="AB84" s="36"/>
      <c r="AC84" s="36" t="s">
        <v>2949</v>
      </c>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row>
    <row r="85" spans="1:78" s="35" customFormat="1" ht="13.8">
      <c r="A85" s="39" t="s">
        <v>2729</v>
      </c>
      <c r="B85" s="81" t="s">
        <v>2</v>
      </c>
      <c r="C85" s="82"/>
      <c r="D85" s="82"/>
      <c r="E85" s="83"/>
      <c r="F85" s="117" t="str">
        <f>IF(ISERROR(SEARCH("Nonstandard",$B$85))=TRUE,"","Please specify in the 'Notes' field below")</f>
        <v/>
      </c>
      <c r="G85" s="34"/>
      <c r="H85" s="34"/>
      <c r="I85" s="34"/>
      <c r="J85" s="34"/>
      <c r="AA85" s="36"/>
      <c r="AB85" s="36"/>
      <c r="AC85" s="36" t="s">
        <v>2950</v>
      </c>
      <c r="AD85" s="36" t="s">
        <v>2857</v>
      </c>
      <c r="AE85" s="36">
        <v>78</v>
      </c>
      <c r="AF85" s="36" t="s">
        <v>2859</v>
      </c>
      <c r="AG85" s="36">
        <v>3</v>
      </c>
      <c r="AH85" s="36" t="s">
        <v>2863</v>
      </c>
      <c r="AI85" s="36">
        <v>107</v>
      </c>
      <c r="AJ85" s="36" t="s">
        <v>2864</v>
      </c>
      <c r="AK85" s="116" t="str">
        <f>IF(ISERROR(FIND("]",$B$85))=TRUE,"",MID($B$85,2,FIND("]",$B$85)-2))</f>
        <v/>
      </c>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row>
    <row r="86" spans="1:78" s="35" customFormat="1">
      <c r="A86" s="34"/>
      <c r="B86" s="34"/>
      <c r="C86" s="34"/>
      <c r="D86" s="34"/>
      <c r="E86" s="34"/>
      <c r="F86" s="34"/>
      <c r="G86" s="34"/>
      <c r="H86" s="34"/>
      <c r="I86" s="34"/>
      <c r="J86" s="34"/>
      <c r="AA86" s="36"/>
      <c r="AB86" s="36"/>
      <c r="AC86" s="36" t="s">
        <v>2951</v>
      </c>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row>
    <row r="87" spans="1:78" s="35" customFormat="1" ht="13.8">
      <c r="A87" s="39" t="s">
        <v>2730</v>
      </c>
      <c r="B87" s="81" t="s">
        <v>3</v>
      </c>
      <c r="C87" s="82"/>
      <c r="D87" s="82"/>
      <c r="E87" s="83"/>
      <c r="F87" s="117" t="str">
        <f>IF(ISERROR(SEARCH("Nonstandard",$B$87))=TRUE,"","Please specify in the 'Notes' field below")</f>
        <v/>
      </c>
      <c r="G87" s="34"/>
      <c r="H87" s="34"/>
      <c r="I87" s="34"/>
      <c r="J87" s="34"/>
      <c r="AA87" s="36"/>
      <c r="AB87" s="36"/>
      <c r="AC87" s="36" t="s">
        <v>2952</v>
      </c>
      <c r="AD87" s="36" t="s">
        <v>2857</v>
      </c>
      <c r="AE87" s="36">
        <v>78</v>
      </c>
      <c r="AF87" s="36" t="s">
        <v>2859</v>
      </c>
      <c r="AG87" s="36">
        <v>3</v>
      </c>
      <c r="AH87" s="36" t="s">
        <v>2863</v>
      </c>
      <c r="AI87" s="36">
        <v>3</v>
      </c>
      <c r="AJ87" s="36" t="s">
        <v>2864</v>
      </c>
      <c r="AK87" s="116" t="str">
        <f>IF(ISERROR(FIND("]",$B$87))=TRUE,"",MID($B$87,2,FIND("]",$B$87)-2))</f>
        <v>5</v>
      </c>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row>
    <row r="88" spans="1:78" s="35" customFormat="1">
      <c r="A88" s="34"/>
      <c r="B88" s="34"/>
      <c r="C88" s="34"/>
      <c r="D88" s="34"/>
      <c r="E88" s="34"/>
      <c r="F88" s="34"/>
      <c r="G88" s="34"/>
      <c r="H88" s="34"/>
      <c r="I88" s="34"/>
      <c r="J88" s="34"/>
      <c r="AA88" s="36"/>
      <c r="AB88" s="36"/>
      <c r="AC88" s="36" t="s">
        <v>2953</v>
      </c>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row>
    <row r="89" spans="1:78" s="35" customFormat="1" ht="13.8">
      <c r="A89" s="39" t="s">
        <v>2731</v>
      </c>
      <c r="B89" s="81" t="s">
        <v>14</v>
      </c>
      <c r="C89" s="82"/>
      <c r="D89" s="82"/>
      <c r="E89" s="83"/>
      <c r="F89" s="117" t="str">
        <f>IF(ISERROR(SEARCH("Nonstandard",$B$89))=TRUE,"","Please specify in the 'Notes' field below")</f>
        <v/>
      </c>
      <c r="G89" s="34"/>
      <c r="H89" s="34"/>
      <c r="I89" s="34"/>
      <c r="J89" s="34"/>
      <c r="AA89" s="36"/>
      <c r="AB89" s="36"/>
      <c r="AC89" s="36" t="s">
        <v>2954</v>
      </c>
      <c r="AD89" s="36" t="s">
        <v>2857</v>
      </c>
      <c r="AE89" s="36">
        <v>78</v>
      </c>
      <c r="AF89" s="36" t="s">
        <v>2859</v>
      </c>
      <c r="AG89" s="36">
        <v>3</v>
      </c>
      <c r="AH89" s="36" t="s">
        <v>2863</v>
      </c>
      <c r="AI89" s="36">
        <v>4</v>
      </c>
      <c r="AJ89" s="36" t="s">
        <v>2864</v>
      </c>
      <c r="AK89" s="116" t="str">
        <f>IF(ISERROR(FIND("]",$B$89))=TRUE,"",MID($B$89,2,FIND("]",$B$89)-2))</f>
        <v>30</v>
      </c>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row>
    <row r="90" spans="1:78" s="35" customFormat="1">
      <c r="A90" s="34"/>
      <c r="B90" s="34"/>
      <c r="C90" s="34"/>
      <c r="D90" s="34"/>
      <c r="E90" s="34"/>
      <c r="F90" s="34"/>
      <c r="G90" s="34"/>
      <c r="H90" s="34"/>
      <c r="I90" s="34"/>
      <c r="J90" s="34"/>
      <c r="AA90" s="36"/>
      <c r="AB90" s="36"/>
      <c r="AC90" s="36" t="s">
        <v>2955</v>
      </c>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row>
    <row r="91" spans="1:78" s="35" customFormat="1" ht="13.8">
      <c r="A91" s="39" t="s">
        <v>2732</v>
      </c>
      <c r="B91" s="81" t="s">
        <v>2</v>
      </c>
      <c r="C91" s="82"/>
      <c r="D91" s="82"/>
      <c r="E91" s="83"/>
      <c r="F91" s="117" t="str">
        <f>IF(ISERROR(SEARCH("Nonstandard",$B$91))=TRUE,"","Please specify in the 'Notes' field below")</f>
        <v/>
      </c>
      <c r="G91" s="34"/>
      <c r="H91" s="34"/>
      <c r="I91" s="34"/>
      <c r="J91" s="34"/>
      <c r="AA91" s="36"/>
      <c r="AB91" s="36"/>
      <c r="AC91" s="36" t="s">
        <v>2956</v>
      </c>
      <c r="AD91" s="36" t="s">
        <v>2857</v>
      </c>
      <c r="AE91" s="36">
        <v>78</v>
      </c>
      <c r="AF91" s="36" t="s">
        <v>2859</v>
      </c>
      <c r="AG91" s="36">
        <v>3</v>
      </c>
      <c r="AH91" s="36" t="s">
        <v>2863</v>
      </c>
      <c r="AI91" s="36">
        <v>5</v>
      </c>
      <c r="AJ91" s="36" t="s">
        <v>2864</v>
      </c>
      <c r="AK91" s="116" t="str">
        <f>IF(ISERROR(FIND("]",$B$91))=TRUE,"",MID($B$91,2,FIND("]",$B$91)-2))</f>
        <v/>
      </c>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row>
    <row r="92" spans="1:78" s="35" customFormat="1">
      <c r="A92" s="34"/>
      <c r="B92" s="34"/>
      <c r="C92" s="34"/>
      <c r="D92" s="34"/>
      <c r="E92" s="34"/>
      <c r="F92" s="34"/>
      <c r="G92" s="34"/>
      <c r="H92" s="34"/>
      <c r="I92" s="34"/>
      <c r="J92" s="34"/>
      <c r="AA92" s="36"/>
      <c r="AB92" s="36"/>
      <c r="AC92" s="36" t="s">
        <v>2957</v>
      </c>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row>
    <row r="93" spans="1:78" s="35" customFormat="1" ht="13.8">
      <c r="A93" s="39" t="s">
        <v>2733</v>
      </c>
      <c r="B93" s="81" t="s">
        <v>38</v>
      </c>
      <c r="C93" s="82"/>
      <c r="D93" s="82"/>
      <c r="E93" s="83"/>
      <c r="F93" s="117" t="str">
        <f>IF(ISERROR(SEARCH("Nonstandard",$B$93))=TRUE,"","Please specify in the 'Notes' field below")</f>
        <v/>
      </c>
      <c r="G93" s="34"/>
      <c r="H93" s="34"/>
      <c r="I93" s="34"/>
      <c r="J93" s="34"/>
      <c r="AA93" s="36"/>
      <c r="AB93" s="36"/>
      <c r="AC93" s="36" t="s">
        <v>2958</v>
      </c>
      <c r="AD93" s="36" t="s">
        <v>2857</v>
      </c>
      <c r="AE93" s="36">
        <v>78</v>
      </c>
      <c r="AF93" s="36" t="s">
        <v>2859</v>
      </c>
      <c r="AG93" s="36">
        <v>3</v>
      </c>
      <c r="AH93" s="36" t="s">
        <v>2863</v>
      </c>
      <c r="AI93" s="36">
        <v>7</v>
      </c>
      <c r="AJ93" s="36" t="s">
        <v>2864</v>
      </c>
      <c r="AK93" s="116" t="str">
        <f>IF(ISERROR(FIND("]",$B$93))=TRUE,"",MID($B$93,2,FIND("]",$B$93)-2))</f>
        <v>55</v>
      </c>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row>
    <row r="94" spans="1:78" s="35" customFormat="1">
      <c r="A94" s="34"/>
      <c r="B94" s="34"/>
      <c r="C94" s="34"/>
      <c r="D94" s="34"/>
      <c r="E94" s="34"/>
      <c r="F94" s="34"/>
      <c r="G94" s="34"/>
      <c r="H94" s="34"/>
      <c r="I94" s="34"/>
      <c r="J94" s="34"/>
      <c r="AA94" s="36"/>
      <c r="AB94" s="36"/>
      <c r="AC94" s="36" t="s">
        <v>2959</v>
      </c>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row>
    <row r="95" spans="1:78" s="35" customFormat="1" ht="13.8">
      <c r="A95" s="39" t="s">
        <v>2734</v>
      </c>
      <c r="B95" s="81" t="s">
        <v>43</v>
      </c>
      <c r="C95" s="82"/>
      <c r="D95" s="82"/>
      <c r="E95" s="83"/>
      <c r="F95" s="117" t="str">
        <f>IF(ISERROR(SEARCH("Nonstandard",$B$95))=TRUE,"","Please specify in the 'Notes' field below")</f>
        <v/>
      </c>
      <c r="G95" s="34"/>
      <c r="H95" s="34"/>
      <c r="I95" s="34"/>
      <c r="J95" s="34"/>
      <c r="AA95" s="36"/>
      <c r="AB95" s="36"/>
      <c r="AC95" s="36" t="s">
        <v>2960</v>
      </c>
      <c r="AD95" s="36" t="s">
        <v>2857</v>
      </c>
      <c r="AE95" s="36">
        <v>78</v>
      </c>
      <c r="AF95" s="36" t="s">
        <v>2859</v>
      </c>
      <c r="AG95" s="36">
        <v>3</v>
      </c>
      <c r="AH95" s="36" t="s">
        <v>2863</v>
      </c>
      <c r="AI95" s="36">
        <v>8</v>
      </c>
      <c r="AJ95" s="36" t="s">
        <v>2864</v>
      </c>
      <c r="AK95" s="116" t="str">
        <f>IF(ISERROR(FIND("]",$B$95))=TRUE,"",MID($B$95,2,FIND("]",$B$95)-2))</f>
        <v>60</v>
      </c>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row>
    <row r="96" spans="1:78" s="35" customFormat="1">
      <c r="A96" s="34"/>
      <c r="B96" s="34"/>
      <c r="C96" s="34"/>
      <c r="D96" s="34"/>
      <c r="E96" s="34"/>
      <c r="F96" s="34"/>
      <c r="G96" s="34"/>
      <c r="H96" s="34"/>
      <c r="I96" s="34"/>
      <c r="J96" s="34"/>
      <c r="AA96" s="36"/>
      <c r="AB96" s="36"/>
      <c r="AC96" s="36" t="s">
        <v>2961</v>
      </c>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row>
    <row r="97" spans="1:78" s="35" customFormat="1" ht="13.8">
      <c r="A97" s="39" t="s">
        <v>2735</v>
      </c>
      <c r="B97" s="81" t="s">
        <v>50</v>
      </c>
      <c r="C97" s="82"/>
      <c r="D97" s="82"/>
      <c r="E97" s="83"/>
      <c r="F97" s="117" t="str">
        <f>IF(ISERROR(SEARCH("Nonstandard",$B$97))=TRUE,"","Please specify in the 'Notes' field below")</f>
        <v/>
      </c>
      <c r="G97" s="34"/>
      <c r="H97" s="34"/>
      <c r="I97" s="34"/>
      <c r="J97" s="34"/>
      <c r="AA97" s="36"/>
      <c r="AB97" s="36"/>
      <c r="AC97" s="36" t="s">
        <v>2962</v>
      </c>
      <c r="AD97" s="36" t="s">
        <v>2857</v>
      </c>
      <c r="AE97" s="36">
        <v>78</v>
      </c>
      <c r="AF97" s="36" t="s">
        <v>2859</v>
      </c>
      <c r="AG97" s="36">
        <v>3</v>
      </c>
      <c r="AH97" s="36" t="s">
        <v>2863</v>
      </c>
      <c r="AI97" s="36">
        <v>9</v>
      </c>
      <c r="AJ97" s="36" t="s">
        <v>2864</v>
      </c>
      <c r="AK97" s="116" t="str">
        <f>IF(ISERROR(FIND("]",$B$97))=TRUE,"",MID($B$97,2,FIND("]",$B$97)-2))</f>
        <v>66</v>
      </c>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row>
    <row r="98" spans="1:78" s="35" customFormat="1">
      <c r="A98" s="34"/>
      <c r="B98" s="34"/>
      <c r="C98" s="34"/>
      <c r="D98" s="34"/>
      <c r="E98" s="34"/>
      <c r="F98" s="34"/>
      <c r="G98" s="34"/>
      <c r="H98" s="34"/>
      <c r="I98" s="34"/>
      <c r="J98" s="34"/>
      <c r="AA98" s="36"/>
      <c r="AB98" s="36"/>
      <c r="AC98" s="36" t="s">
        <v>2963</v>
      </c>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row>
    <row r="99" spans="1:78" s="35" customFormat="1" ht="13.8">
      <c r="A99" s="39" t="s">
        <v>2736</v>
      </c>
      <c r="B99" s="81" t="s">
        <v>2</v>
      </c>
      <c r="C99" s="82"/>
      <c r="D99" s="82"/>
      <c r="E99" s="83"/>
      <c r="F99" s="117" t="str">
        <f>IF(ISERROR(SEARCH("Nonstandard",$B$99))=TRUE,"","Please specify in the 'Notes' field below")</f>
        <v/>
      </c>
      <c r="G99" s="34"/>
      <c r="H99" s="34"/>
      <c r="I99" s="34"/>
      <c r="J99" s="34"/>
      <c r="AA99" s="36"/>
      <c r="AB99" s="36"/>
      <c r="AC99" s="36" t="s">
        <v>2964</v>
      </c>
      <c r="AD99" s="36" t="s">
        <v>2857</v>
      </c>
      <c r="AE99" s="36">
        <v>78</v>
      </c>
      <c r="AF99" s="36" t="s">
        <v>2859</v>
      </c>
      <c r="AG99" s="36">
        <v>3</v>
      </c>
      <c r="AH99" s="36" t="s">
        <v>2863</v>
      </c>
      <c r="AI99" s="36">
        <v>6</v>
      </c>
      <c r="AJ99" s="36" t="s">
        <v>2864</v>
      </c>
      <c r="AK99" s="116" t="str">
        <f>IF(ISERROR(FIND("]",$B$99))=TRUE,"",MID($B$99,2,FIND("]",$B$99)-2))</f>
        <v/>
      </c>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row>
    <row r="100" spans="1:78" s="35" customFormat="1">
      <c r="A100" s="34"/>
      <c r="B100" s="34"/>
      <c r="C100" s="34"/>
      <c r="D100" s="34"/>
      <c r="E100" s="34"/>
      <c r="F100" s="34"/>
      <c r="G100" s="34"/>
      <c r="H100" s="34"/>
      <c r="I100" s="34"/>
      <c r="J100" s="34"/>
      <c r="AA100" s="36"/>
      <c r="AB100" s="36"/>
      <c r="AC100" s="36" t="s">
        <v>2965</v>
      </c>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row>
    <row r="101" spans="1:78" s="35" customFormat="1" ht="13.8">
      <c r="A101" s="39" t="s">
        <v>2737</v>
      </c>
      <c r="B101" s="81" t="s">
        <v>2</v>
      </c>
      <c r="C101" s="82"/>
      <c r="D101" s="82"/>
      <c r="E101" s="83"/>
      <c r="F101" s="117" t="str">
        <f>IF(ISERROR(SEARCH("Nonstandard",$B$101))=TRUE,"","Please specify in the 'Notes' field below")</f>
        <v/>
      </c>
      <c r="G101" s="34"/>
      <c r="H101" s="34"/>
      <c r="I101" s="34"/>
      <c r="J101" s="34"/>
      <c r="AA101" s="36"/>
      <c r="AB101" s="36"/>
      <c r="AC101" s="36" t="s">
        <v>2966</v>
      </c>
      <c r="AD101" s="36" t="s">
        <v>2857</v>
      </c>
      <c r="AE101" s="36">
        <v>78</v>
      </c>
      <c r="AF101" s="36" t="s">
        <v>2859</v>
      </c>
      <c r="AG101" s="36">
        <v>3</v>
      </c>
      <c r="AH101" s="36" t="s">
        <v>2863</v>
      </c>
      <c r="AI101" s="36">
        <v>10</v>
      </c>
      <c r="AJ101" s="36" t="s">
        <v>2864</v>
      </c>
      <c r="AK101" s="116" t="str">
        <f>IF(ISERROR(FIND("]",$B$101))=TRUE,"",MID($B$101,2,FIND("]",$B$101)-2))</f>
        <v/>
      </c>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row>
    <row r="102" spans="1:78" s="35" customFormat="1">
      <c r="A102" s="34"/>
      <c r="B102" s="34"/>
      <c r="C102" s="34"/>
      <c r="D102" s="34"/>
      <c r="E102" s="34"/>
      <c r="F102" s="34"/>
      <c r="G102" s="34"/>
      <c r="H102" s="34"/>
      <c r="I102" s="34"/>
      <c r="J102" s="34"/>
      <c r="AA102" s="36"/>
      <c r="AB102" s="36"/>
      <c r="AC102" s="36" t="s">
        <v>2967</v>
      </c>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row>
    <row r="103" spans="1:78" s="35" customFormat="1" ht="13.8">
      <c r="A103" s="39" t="s">
        <v>2738</v>
      </c>
      <c r="B103" s="84"/>
      <c r="C103" s="82"/>
      <c r="D103" s="82"/>
      <c r="E103" s="82"/>
      <c r="F103" s="82"/>
      <c r="G103" s="83"/>
      <c r="H103" s="34"/>
      <c r="I103" s="34"/>
      <c r="J103" s="34"/>
      <c r="AA103" s="36"/>
      <c r="AB103" s="36"/>
      <c r="AC103" s="36" t="s">
        <v>2968</v>
      </c>
      <c r="AD103" s="36" t="s">
        <v>2857</v>
      </c>
      <c r="AE103" s="36">
        <v>78</v>
      </c>
      <c r="AF103" s="36" t="s">
        <v>2859</v>
      </c>
      <c r="AG103" s="36">
        <v>3</v>
      </c>
      <c r="AH103" s="36" t="s">
        <v>2863</v>
      </c>
      <c r="AI103" s="36">
        <v>68</v>
      </c>
      <c r="AJ103" s="36" t="s">
        <v>2864</v>
      </c>
      <c r="AK103" s="116" t="str">
        <f>IF($B$103&lt;&gt;"",$B$103,"")</f>
        <v/>
      </c>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row>
    <row r="104" spans="1:78" s="35" customFormat="1">
      <c r="A104" s="34"/>
      <c r="B104" s="34"/>
      <c r="C104" s="34"/>
      <c r="D104" s="34"/>
      <c r="E104" s="34"/>
      <c r="F104" s="34"/>
      <c r="G104" s="34"/>
      <c r="H104" s="34"/>
      <c r="I104" s="34"/>
      <c r="J104" s="34"/>
      <c r="AA104" s="36"/>
      <c r="AB104" s="36"/>
      <c r="AC104" s="36" t="s">
        <v>2969</v>
      </c>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row>
    <row r="105" spans="1:78" s="35" customFormat="1" ht="12">
      <c r="A105" s="39" t="s">
        <v>2865</v>
      </c>
      <c r="B105" s="85"/>
      <c r="C105" s="86"/>
      <c r="D105" s="86"/>
      <c r="E105" s="86"/>
      <c r="F105" s="86"/>
      <c r="G105" s="87"/>
      <c r="H105" s="34"/>
      <c r="I105" s="34"/>
      <c r="J105" s="34"/>
      <c r="AA105" s="36"/>
      <c r="AB105" s="36"/>
      <c r="AC105" s="36" t="s">
        <v>2970</v>
      </c>
      <c r="AD105" s="36" t="s">
        <v>2857</v>
      </c>
      <c r="AE105" s="36">
        <v>78</v>
      </c>
      <c r="AF105" s="36" t="s">
        <v>2859</v>
      </c>
      <c r="AG105" s="36">
        <v>3</v>
      </c>
      <c r="AH105" s="36" t="s">
        <v>2866</v>
      </c>
      <c r="AI105" s="36"/>
      <c r="AJ105" s="116" t="str">
        <f>IF($B$105&lt;&gt;"",$B$105,"")</f>
        <v/>
      </c>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row>
    <row r="106" spans="1:78" s="35" customFormat="1">
      <c r="A106" s="34"/>
      <c r="B106" s="88"/>
      <c r="C106" s="89"/>
      <c r="D106" s="89"/>
      <c r="E106" s="89"/>
      <c r="F106" s="89"/>
      <c r="G106" s="90"/>
      <c r="H106" s="34"/>
      <c r="I106" s="34"/>
      <c r="J106" s="34"/>
      <c r="AA106" s="36"/>
      <c r="AB106" s="36"/>
      <c r="AC106" s="36" t="s">
        <v>2971</v>
      </c>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row>
    <row r="107" spans="1:78" s="35" customFormat="1">
      <c r="A107" s="34"/>
      <c r="B107" s="88"/>
      <c r="C107" s="89"/>
      <c r="D107" s="89"/>
      <c r="E107" s="89"/>
      <c r="F107" s="89"/>
      <c r="G107" s="90"/>
      <c r="H107" s="34"/>
      <c r="I107" s="34"/>
      <c r="J107" s="34"/>
      <c r="AA107" s="36"/>
      <c r="AB107" s="36"/>
      <c r="AC107" s="36" t="s">
        <v>2972</v>
      </c>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row>
    <row r="108" spans="1:78" s="35" customFormat="1">
      <c r="A108" s="34"/>
      <c r="B108" s="91"/>
      <c r="C108" s="92"/>
      <c r="D108" s="92"/>
      <c r="E108" s="92"/>
      <c r="F108" s="92"/>
      <c r="G108" s="93"/>
      <c r="H108" s="34"/>
      <c r="I108" s="34"/>
      <c r="J108" s="34"/>
      <c r="AA108" s="36"/>
      <c r="AB108" s="36"/>
      <c r="AC108" s="36" t="s">
        <v>2973</v>
      </c>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row>
    <row r="109" spans="1:78" s="35" customFormat="1">
      <c r="A109" s="34"/>
      <c r="B109" s="34"/>
      <c r="C109" s="34"/>
      <c r="D109" s="34"/>
      <c r="E109" s="34"/>
      <c r="F109" s="34"/>
      <c r="G109" s="34"/>
      <c r="H109" s="34"/>
      <c r="I109" s="34"/>
      <c r="J109" s="34"/>
      <c r="AA109" s="36"/>
      <c r="AB109" s="36"/>
      <c r="AC109" s="36" t="s">
        <v>2974</v>
      </c>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row>
    <row r="110" spans="1:78" s="35" customFormat="1">
      <c r="A110" s="34"/>
      <c r="B110" s="34"/>
      <c r="C110" s="34"/>
      <c r="D110" s="34"/>
      <c r="E110" s="34"/>
      <c r="F110" s="34"/>
      <c r="G110" s="34"/>
      <c r="H110" s="34"/>
      <c r="I110" s="34"/>
      <c r="J110" s="34"/>
      <c r="AA110" s="36"/>
      <c r="AB110" s="36"/>
      <c r="AC110" s="36" t="s">
        <v>2975</v>
      </c>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row>
    <row r="111" spans="1:78" s="35" customFormat="1" ht="12">
      <c r="A111" s="38">
        <v>4</v>
      </c>
      <c r="B111" s="38"/>
      <c r="C111" s="38"/>
      <c r="D111" s="38"/>
      <c r="E111" s="38"/>
      <c r="F111" s="38"/>
      <c r="G111" s="38"/>
      <c r="H111" s="34"/>
      <c r="I111" s="34"/>
      <c r="J111" s="34"/>
      <c r="AA111" s="36"/>
      <c r="AB111" s="36"/>
      <c r="AC111" s="36" t="s">
        <v>2976</v>
      </c>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row>
    <row r="112" spans="1:78" s="35" customFormat="1">
      <c r="A112" s="34"/>
      <c r="B112" s="34"/>
      <c r="C112" s="34"/>
      <c r="D112" s="34"/>
      <c r="E112" s="34"/>
      <c r="F112" s="34"/>
      <c r="G112" s="34"/>
      <c r="H112" s="34"/>
      <c r="I112" s="34"/>
      <c r="J112" s="34"/>
      <c r="AA112" s="36"/>
      <c r="AB112" s="36"/>
      <c r="AC112" s="36" t="s">
        <v>2977</v>
      </c>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row>
    <row r="113" spans="1:78" s="35" customFormat="1" ht="13.8">
      <c r="A113" s="39" t="s">
        <v>2727</v>
      </c>
      <c r="B113" s="84" t="s">
        <v>3555</v>
      </c>
      <c r="C113" s="82"/>
      <c r="D113" s="82"/>
      <c r="E113" s="82"/>
      <c r="F113" s="82"/>
      <c r="G113" s="83"/>
      <c r="H113" s="34"/>
      <c r="I113" s="34"/>
      <c r="J113" s="34"/>
      <c r="AA113" s="36"/>
      <c r="AB113" s="36"/>
      <c r="AC113" s="36" t="s">
        <v>2978</v>
      </c>
      <c r="AD113" s="36" t="s">
        <v>2857</v>
      </c>
      <c r="AE113" s="36">
        <v>78</v>
      </c>
      <c r="AF113" s="36" t="s">
        <v>2859</v>
      </c>
      <c r="AG113" s="36">
        <v>4</v>
      </c>
      <c r="AH113" s="36" t="s">
        <v>2860</v>
      </c>
      <c r="AI113" s="36">
        <v>1</v>
      </c>
      <c r="AJ113" s="36" t="s">
        <v>2861</v>
      </c>
      <c r="AK113" s="116" t="str">
        <f>IF($B$113&lt;&gt;"",$B$113,"")</f>
        <v>Labour legislation</v>
      </c>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row>
    <row r="114" spans="1:78" s="35" customFormat="1">
      <c r="A114" s="34"/>
      <c r="B114" s="34"/>
      <c r="C114" s="34"/>
      <c r="D114" s="34"/>
      <c r="E114" s="34"/>
      <c r="F114" s="34"/>
      <c r="G114" s="34"/>
      <c r="H114" s="34"/>
      <c r="I114" s="34"/>
      <c r="J114" s="34"/>
      <c r="AA114" s="36"/>
      <c r="AB114" s="36"/>
      <c r="AC114" s="36" t="s">
        <v>2979</v>
      </c>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row>
    <row r="115" spans="1:78" s="35" customFormat="1" ht="13.8">
      <c r="A115" s="39" t="s">
        <v>2728</v>
      </c>
      <c r="B115" s="81" t="s">
        <v>2620</v>
      </c>
      <c r="C115" s="82"/>
      <c r="D115" s="82"/>
      <c r="E115" s="83"/>
      <c r="F115" s="117" t="str">
        <f>IF(ISERROR(SEARCH("Nonstandard",$B$115))=TRUE,"","Please specify in the 'Notes' field below")</f>
        <v/>
      </c>
      <c r="G115" s="34"/>
      <c r="H115" s="34"/>
      <c r="I115" s="34"/>
      <c r="J115" s="34"/>
      <c r="AA115" s="36"/>
      <c r="AB115" s="36"/>
      <c r="AC115" s="36" t="s">
        <v>2980</v>
      </c>
      <c r="AD115" s="36" t="s">
        <v>2857</v>
      </c>
      <c r="AE115" s="36">
        <v>78</v>
      </c>
      <c r="AF115" s="36" t="s">
        <v>2859</v>
      </c>
      <c r="AG115" s="36">
        <v>4</v>
      </c>
      <c r="AH115" s="36" t="s">
        <v>2862</v>
      </c>
      <c r="AI115" s="116" t="str">
        <f>IF(ISERROR(FIND("]",$B$115))=TRUE,"",MID($B$115,2,FIND("]",$B$115)-2))</f>
        <v>17</v>
      </c>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row>
    <row r="116" spans="1:78" s="35" customFormat="1">
      <c r="A116" s="34"/>
      <c r="B116" s="34"/>
      <c r="C116" s="34"/>
      <c r="D116" s="34"/>
      <c r="E116" s="34"/>
      <c r="F116" s="34"/>
      <c r="G116" s="34"/>
      <c r="H116" s="34"/>
      <c r="I116" s="34"/>
      <c r="J116" s="34"/>
      <c r="AA116" s="36"/>
      <c r="AB116" s="36"/>
      <c r="AC116" s="36" t="s">
        <v>2981</v>
      </c>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row>
    <row r="117" spans="1:78" s="35" customFormat="1" ht="13.8">
      <c r="A117" s="39" t="s">
        <v>2729</v>
      </c>
      <c r="B117" s="81" t="s">
        <v>2</v>
      </c>
      <c r="C117" s="82"/>
      <c r="D117" s="82"/>
      <c r="E117" s="83"/>
      <c r="F117" s="117" t="str">
        <f>IF(ISERROR(SEARCH("Nonstandard",$B$117))=TRUE,"","Please specify in the 'Notes' field below")</f>
        <v/>
      </c>
      <c r="G117" s="34"/>
      <c r="H117" s="34"/>
      <c r="I117" s="34"/>
      <c r="J117" s="34"/>
      <c r="AA117" s="36"/>
      <c r="AB117" s="36"/>
      <c r="AC117" s="36" t="s">
        <v>2982</v>
      </c>
      <c r="AD117" s="36" t="s">
        <v>2857</v>
      </c>
      <c r="AE117" s="36">
        <v>78</v>
      </c>
      <c r="AF117" s="36" t="s">
        <v>2859</v>
      </c>
      <c r="AG117" s="36">
        <v>4</v>
      </c>
      <c r="AH117" s="36" t="s">
        <v>2863</v>
      </c>
      <c r="AI117" s="36">
        <v>107</v>
      </c>
      <c r="AJ117" s="36" t="s">
        <v>2864</v>
      </c>
      <c r="AK117" s="116" t="str">
        <f>IF(ISERROR(FIND("]",$B$117))=TRUE,"",MID($B$117,2,FIND("]",$B$117)-2))</f>
        <v/>
      </c>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row>
    <row r="118" spans="1:78" s="35" customFormat="1">
      <c r="A118" s="34"/>
      <c r="B118" s="34"/>
      <c r="C118" s="34"/>
      <c r="D118" s="34"/>
      <c r="E118" s="34"/>
      <c r="F118" s="34"/>
      <c r="G118" s="34"/>
      <c r="H118" s="34"/>
      <c r="I118" s="34"/>
      <c r="J118" s="34"/>
      <c r="AA118" s="36"/>
      <c r="AB118" s="36"/>
      <c r="AC118" s="36" t="s">
        <v>2983</v>
      </c>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row>
    <row r="119" spans="1:78" s="35" customFormat="1" ht="13.8">
      <c r="A119" s="39" t="s">
        <v>2730</v>
      </c>
      <c r="B119" s="81" t="s">
        <v>10</v>
      </c>
      <c r="C119" s="82"/>
      <c r="D119" s="82"/>
      <c r="E119" s="83"/>
      <c r="F119" s="117" t="str">
        <f>IF(ISERROR(SEARCH("Nonstandard",$B$119))=TRUE,"","Please specify in the 'Notes' field below")</f>
        <v/>
      </c>
      <c r="G119" s="34"/>
      <c r="H119" s="34"/>
      <c r="I119" s="34"/>
      <c r="J119" s="34"/>
      <c r="AA119" s="36"/>
      <c r="AB119" s="36"/>
      <c r="AC119" s="36" t="s">
        <v>2984</v>
      </c>
      <c r="AD119" s="36" t="s">
        <v>2857</v>
      </c>
      <c r="AE119" s="36">
        <v>78</v>
      </c>
      <c r="AF119" s="36" t="s">
        <v>2859</v>
      </c>
      <c r="AG119" s="36">
        <v>4</v>
      </c>
      <c r="AH119" s="36" t="s">
        <v>2863</v>
      </c>
      <c r="AI119" s="36">
        <v>3</v>
      </c>
      <c r="AJ119" s="36" t="s">
        <v>2864</v>
      </c>
      <c r="AK119" s="116" t="str">
        <f>IF(ISERROR(FIND("]",$B$119))=TRUE,"",MID($B$119,2,FIND("]",$B$119)-2))</f>
        <v>24</v>
      </c>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row>
    <row r="120" spans="1:78" s="35" customFormat="1">
      <c r="A120" s="34"/>
      <c r="B120" s="34"/>
      <c r="C120" s="34"/>
      <c r="D120" s="34"/>
      <c r="E120" s="34"/>
      <c r="F120" s="34"/>
      <c r="G120" s="34"/>
      <c r="H120" s="34"/>
      <c r="I120" s="34"/>
      <c r="J120" s="34"/>
      <c r="AA120" s="36"/>
      <c r="AB120" s="36"/>
      <c r="AC120" s="36" t="s">
        <v>2985</v>
      </c>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row>
    <row r="121" spans="1:78" s="35" customFormat="1" ht="13.8">
      <c r="A121" s="39" t="s">
        <v>2731</v>
      </c>
      <c r="B121" s="81" t="s">
        <v>13</v>
      </c>
      <c r="C121" s="82"/>
      <c r="D121" s="82"/>
      <c r="E121" s="83"/>
      <c r="F121" s="117" t="str">
        <f>IF(ISERROR(SEARCH("Nonstandard",$B$121))=TRUE,"","Please specify in the 'Notes' field below")</f>
        <v/>
      </c>
      <c r="G121" s="34"/>
      <c r="H121" s="34"/>
      <c r="I121" s="34"/>
      <c r="J121" s="34"/>
      <c r="AA121" s="36"/>
      <c r="AB121" s="36"/>
      <c r="AC121" s="36" t="s">
        <v>2986</v>
      </c>
      <c r="AD121" s="36" t="s">
        <v>2857</v>
      </c>
      <c r="AE121" s="36">
        <v>78</v>
      </c>
      <c r="AF121" s="36" t="s">
        <v>2859</v>
      </c>
      <c r="AG121" s="36">
        <v>4</v>
      </c>
      <c r="AH121" s="36" t="s">
        <v>2863</v>
      </c>
      <c r="AI121" s="36">
        <v>4</v>
      </c>
      <c r="AJ121" s="36" t="s">
        <v>2864</v>
      </c>
      <c r="AK121" s="116" t="str">
        <f>IF(ISERROR(FIND("]",$B$121))=TRUE,"",MID($B$121,2,FIND("]",$B$121)-2))</f>
        <v>29</v>
      </c>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row>
    <row r="122" spans="1:78" s="35" customFormat="1">
      <c r="A122" s="34"/>
      <c r="B122" s="34"/>
      <c r="C122" s="34"/>
      <c r="D122" s="34"/>
      <c r="E122" s="34"/>
      <c r="F122" s="34"/>
      <c r="G122" s="34"/>
      <c r="H122" s="34"/>
      <c r="I122" s="34"/>
      <c r="J122" s="34"/>
      <c r="AA122" s="36"/>
      <c r="AB122" s="36"/>
      <c r="AC122" s="36" t="s">
        <v>2987</v>
      </c>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row>
    <row r="123" spans="1:78" s="35" customFormat="1" ht="13.8">
      <c r="A123" s="39" t="s">
        <v>2732</v>
      </c>
      <c r="B123" s="81" t="s">
        <v>2</v>
      </c>
      <c r="C123" s="82"/>
      <c r="D123" s="82"/>
      <c r="E123" s="83"/>
      <c r="F123" s="117" t="str">
        <f>IF(ISERROR(SEARCH("Nonstandard",$B$123))=TRUE,"","Please specify in the 'Notes' field below")</f>
        <v/>
      </c>
      <c r="G123" s="34"/>
      <c r="H123" s="34"/>
      <c r="I123" s="34"/>
      <c r="J123" s="34"/>
      <c r="AA123" s="36"/>
      <c r="AB123" s="36"/>
      <c r="AC123" s="36" t="s">
        <v>2988</v>
      </c>
      <c r="AD123" s="36" t="s">
        <v>2857</v>
      </c>
      <c r="AE123" s="36">
        <v>78</v>
      </c>
      <c r="AF123" s="36" t="s">
        <v>2859</v>
      </c>
      <c r="AG123" s="36">
        <v>4</v>
      </c>
      <c r="AH123" s="36" t="s">
        <v>2863</v>
      </c>
      <c r="AI123" s="36">
        <v>5</v>
      </c>
      <c r="AJ123" s="36" t="s">
        <v>2864</v>
      </c>
      <c r="AK123" s="116" t="str">
        <f>IF(ISERROR(FIND("]",$B$123))=TRUE,"",MID($B$123,2,FIND("]",$B$123)-2))</f>
        <v/>
      </c>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row>
    <row r="124" spans="1:78" s="35" customFormat="1">
      <c r="A124" s="34"/>
      <c r="B124" s="34"/>
      <c r="C124" s="34"/>
      <c r="D124" s="34"/>
      <c r="E124" s="34"/>
      <c r="F124" s="34"/>
      <c r="G124" s="34"/>
      <c r="H124" s="34"/>
      <c r="I124" s="34"/>
      <c r="J124" s="34"/>
      <c r="AA124" s="36"/>
      <c r="AB124" s="36"/>
      <c r="AC124" s="36" t="s">
        <v>2989</v>
      </c>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row>
    <row r="125" spans="1:78" s="35" customFormat="1" ht="13.8">
      <c r="A125" s="39" t="s">
        <v>2733</v>
      </c>
      <c r="B125" s="81" t="s">
        <v>40</v>
      </c>
      <c r="C125" s="82"/>
      <c r="D125" s="82"/>
      <c r="E125" s="83"/>
      <c r="F125" s="117" t="str">
        <f>IF(ISERROR(SEARCH("Nonstandard",$B$125))=TRUE,"","Please specify in the 'Notes' field below")</f>
        <v/>
      </c>
      <c r="G125" s="34"/>
      <c r="H125" s="34"/>
      <c r="I125" s="34"/>
      <c r="J125" s="34"/>
      <c r="AA125" s="36"/>
      <c r="AB125" s="36"/>
      <c r="AC125" s="36" t="s">
        <v>2990</v>
      </c>
      <c r="AD125" s="36" t="s">
        <v>2857</v>
      </c>
      <c r="AE125" s="36">
        <v>78</v>
      </c>
      <c r="AF125" s="36" t="s">
        <v>2859</v>
      </c>
      <c r="AG125" s="36">
        <v>4</v>
      </c>
      <c r="AH125" s="36" t="s">
        <v>2863</v>
      </c>
      <c r="AI125" s="36">
        <v>7</v>
      </c>
      <c r="AJ125" s="36" t="s">
        <v>2864</v>
      </c>
      <c r="AK125" s="116" t="str">
        <f>IF(ISERROR(FIND("]",$B$125))=TRUE,"",MID($B$125,2,FIND("]",$B$125)-2))</f>
        <v>57</v>
      </c>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row>
    <row r="126" spans="1:78" s="35" customFormat="1">
      <c r="A126" s="34"/>
      <c r="B126" s="34"/>
      <c r="C126" s="34"/>
      <c r="D126" s="34"/>
      <c r="E126" s="34"/>
      <c r="F126" s="34"/>
      <c r="G126" s="34"/>
      <c r="H126" s="34"/>
      <c r="I126" s="34"/>
      <c r="J126" s="34"/>
      <c r="AA126" s="36"/>
      <c r="AB126" s="36"/>
      <c r="AC126" s="36" t="s">
        <v>2991</v>
      </c>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row>
    <row r="127" spans="1:78" s="35" customFormat="1" ht="13.8">
      <c r="A127" s="39" t="s">
        <v>2734</v>
      </c>
      <c r="B127" s="81" t="s">
        <v>43</v>
      </c>
      <c r="C127" s="82"/>
      <c r="D127" s="82"/>
      <c r="E127" s="83"/>
      <c r="F127" s="117" t="str">
        <f>IF(ISERROR(SEARCH("Nonstandard",$B$127))=TRUE,"","Please specify in the 'Notes' field below")</f>
        <v/>
      </c>
      <c r="G127" s="34"/>
      <c r="H127" s="34"/>
      <c r="I127" s="34"/>
      <c r="J127" s="34"/>
      <c r="AA127" s="36"/>
      <c r="AB127" s="36"/>
      <c r="AC127" s="36" t="s">
        <v>2992</v>
      </c>
      <c r="AD127" s="36" t="s">
        <v>2857</v>
      </c>
      <c r="AE127" s="36">
        <v>78</v>
      </c>
      <c r="AF127" s="36" t="s">
        <v>2859</v>
      </c>
      <c r="AG127" s="36">
        <v>4</v>
      </c>
      <c r="AH127" s="36" t="s">
        <v>2863</v>
      </c>
      <c r="AI127" s="36">
        <v>8</v>
      </c>
      <c r="AJ127" s="36" t="s">
        <v>2864</v>
      </c>
      <c r="AK127" s="116" t="str">
        <f>IF(ISERROR(FIND("]",$B$127))=TRUE,"",MID($B$127,2,FIND("]",$B$127)-2))</f>
        <v>60</v>
      </c>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row>
    <row r="128" spans="1:78" s="35" customFormat="1">
      <c r="A128" s="34"/>
      <c r="B128" s="34"/>
      <c r="C128" s="34"/>
      <c r="D128" s="34"/>
      <c r="E128" s="34"/>
      <c r="F128" s="34"/>
      <c r="G128" s="34"/>
      <c r="H128" s="34"/>
      <c r="I128" s="34"/>
      <c r="J128" s="34"/>
      <c r="AA128" s="36"/>
      <c r="AB128" s="36"/>
      <c r="AC128" s="36" t="s">
        <v>2993</v>
      </c>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row>
    <row r="129" spans="1:78" s="35" customFormat="1" ht="13.8">
      <c r="A129" s="39" t="s">
        <v>2735</v>
      </c>
      <c r="B129" s="81" t="s">
        <v>50</v>
      </c>
      <c r="C129" s="82"/>
      <c r="D129" s="82"/>
      <c r="E129" s="83"/>
      <c r="F129" s="117" t="str">
        <f>IF(ISERROR(SEARCH("Nonstandard",$B$129))=TRUE,"","Please specify in the 'Notes' field below")</f>
        <v/>
      </c>
      <c r="G129" s="34"/>
      <c r="H129" s="34"/>
      <c r="I129" s="34"/>
      <c r="J129" s="34"/>
      <c r="AA129" s="36"/>
      <c r="AB129" s="36"/>
      <c r="AC129" s="36" t="s">
        <v>2994</v>
      </c>
      <c r="AD129" s="36" t="s">
        <v>2857</v>
      </c>
      <c r="AE129" s="36">
        <v>78</v>
      </c>
      <c r="AF129" s="36" t="s">
        <v>2859</v>
      </c>
      <c r="AG129" s="36">
        <v>4</v>
      </c>
      <c r="AH129" s="36" t="s">
        <v>2863</v>
      </c>
      <c r="AI129" s="36">
        <v>9</v>
      </c>
      <c r="AJ129" s="36" t="s">
        <v>2864</v>
      </c>
      <c r="AK129" s="116" t="str">
        <f>IF(ISERROR(FIND("]",$B$129))=TRUE,"",MID($B$129,2,FIND("]",$B$129)-2))</f>
        <v>66</v>
      </c>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row>
    <row r="130" spans="1:78" s="35" customFormat="1">
      <c r="A130" s="34"/>
      <c r="B130" s="34"/>
      <c r="C130" s="34"/>
      <c r="D130" s="34"/>
      <c r="E130" s="34"/>
      <c r="F130" s="34"/>
      <c r="G130" s="34"/>
      <c r="H130" s="34"/>
      <c r="I130" s="34"/>
      <c r="J130" s="34"/>
      <c r="AA130" s="36"/>
      <c r="AB130" s="36"/>
      <c r="AC130" s="36" t="s">
        <v>2995</v>
      </c>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row>
    <row r="131" spans="1:78" s="35" customFormat="1" ht="13.8">
      <c r="A131" s="39" t="s">
        <v>2736</v>
      </c>
      <c r="B131" s="81" t="s">
        <v>2</v>
      </c>
      <c r="C131" s="82"/>
      <c r="D131" s="82"/>
      <c r="E131" s="83"/>
      <c r="F131" s="117" t="str">
        <f>IF(ISERROR(SEARCH("Nonstandard",$B$131))=TRUE,"","Please specify in the 'Notes' field below")</f>
        <v/>
      </c>
      <c r="G131" s="34"/>
      <c r="H131" s="34"/>
      <c r="I131" s="34"/>
      <c r="J131" s="34"/>
      <c r="AA131" s="36"/>
      <c r="AB131" s="36"/>
      <c r="AC131" s="36" t="s">
        <v>2996</v>
      </c>
      <c r="AD131" s="36" t="s">
        <v>2857</v>
      </c>
      <c r="AE131" s="36">
        <v>78</v>
      </c>
      <c r="AF131" s="36" t="s">
        <v>2859</v>
      </c>
      <c r="AG131" s="36">
        <v>4</v>
      </c>
      <c r="AH131" s="36" t="s">
        <v>2863</v>
      </c>
      <c r="AI131" s="36">
        <v>6</v>
      </c>
      <c r="AJ131" s="36" t="s">
        <v>2864</v>
      </c>
      <c r="AK131" s="116" t="str">
        <f>IF(ISERROR(FIND("]",$B$131))=TRUE,"",MID($B$131,2,FIND("]",$B$131)-2))</f>
        <v/>
      </c>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row>
    <row r="132" spans="1:78" s="35" customFormat="1">
      <c r="A132" s="34"/>
      <c r="B132" s="34"/>
      <c r="C132" s="34"/>
      <c r="D132" s="34"/>
      <c r="E132" s="34"/>
      <c r="F132" s="34"/>
      <c r="G132" s="34"/>
      <c r="H132" s="34"/>
      <c r="I132" s="34"/>
      <c r="J132" s="34"/>
      <c r="AA132" s="36"/>
      <c r="AB132" s="36"/>
      <c r="AC132" s="36" t="s">
        <v>2997</v>
      </c>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row>
    <row r="133" spans="1:78" s="35" customFormat="1" ht="13.8">
      <c r="A133" s="39" t="s">
        <v>2737</v>
      </c>
      <c r="B133" s="81" t="s">
        <v>2</v>
      </c>
      <c r="C133" s="82"/>
      <c r="D133" s="82"/>
      <c r="E133" s="83"/>
      <c r="F133" s="117" t="str">
        <f>IF(ISERROR(SEARCH("Nonstandard",$B$133))=TRUE,"","Please specify in the 'Notes' field below")</f>
        <v/>
      </c>
      <c r="G133" s="34"/>
      <c r="H133" s="34"/>
      <c r="I133" s="34"/>
      <c r="J133" s="34"/>
      <c r="AA133" s="36"/>
      <c r="AB133" s="36"/>
      <c r="AC133" s="36" t="s">
        <v>2998</v>
      </c>
      <c r="AD133" s="36" t="s">
        <v>2857</v>
      </c>
      <c r="AE133" s="36">
        <v>78</v>
      </c>
      <c r="AF133" s="36" t="s">
        <v>2859</v>
      </c>
      <c r="AG133" s="36">
        <v>4</v>
      </c>
      <c r="AH133" s="36" t="s">
        <v>2863</v>
      </c>
      <c r="AI133" s="36">
        <v>10</v>
      </c>
      <c r="AJ133" s="36" t="s">
        <v>2864</v>
      </c>
      <c r="AK133" s="116" t="str">
        <f>IF(ISERROR(FIND("]",$B$133))=TRUE,"",MID($B$133,2,FIND("]",$B$133)-2))</f>
        <v/>
      </c>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row>
    <row r="134" spans="1:78" s="35" customFormat="1">
      <c r="A134" s="34"/>
      <c r="B134" s="34"/>
      <c r="C134" s="34"/>
      <c r="D134" s="34"/>
      <c r="E134" s="34"/>
      <c r="F134" s="34"/>
      <c r="G134" s="34"/>
      <c r="H134" s="34"/>
      <c r="I134" s="34"/>
      <c r="J134" s="34"/>
      <c r="AA134" s="36"/>
      <c r="AB134" s="36"/>
      <c r="AC134" s="36" t="s">
        <v>2999</v>
      </c>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row>
    <row r="135" spans="1:78" s="35" customFormat="1" ht="13.8">
      <c r="A135" s="39" t="s">
        <v>2738</v>
      </c>
      <c r="B135" s="84"/>
      <c r="C135" s="82"/>
      <c r="D135" s="82"/>
      <c r="E135" s="82"/>
      <c r="F135" s="82"/>
      <c r="G135" s="83"/>
      <c r="H135" s="34"/>
      <c r="I135" s="34"/>
      <c r="J135" s="34"/>
      <c r="AA135" s="36"/>
      <c r="AB135" s="36"/>
      <c r="AC135" s="36" t="s">
        <v>3000</v>
      </c>
      <c r="AD135" s="36" t="s">
        <v>2857</v>
      </c>
      <c r="AE135" s="36">
        <v>78</v>
      </c>
      <c r="AF135" s="36" t="s">
        <v>2859</v>
      </c>
      <c r="AG135" s="36">
        <v>4</v>
      </c>
      <c r="AH135" s="36" t="s">
        <v>2863</v>
      </c>
      <c r="AI135" s="36">
        <v>68</v>
      </c>
      <c r="AJ135" s="36" t="s">
        <v>2864</v>
      </c>
      <c r="AK135" s="116" t="str">
        <f>IF($B$135&lt;&gt;"",$B$135,"")</f>
        <v/>
      </c>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row>
    <row r="136" spans="1:78" s="35" customFormat="1">
      <c r="A136" s="34"/>
      <c r="B136" s="34"/>
      <c r="C136" s="34"/>
      <c r="D136" s="34"/>
      <c r="E136" s="34"/>
      <c r="F136" s="34"/>
      <c r="G136" s="34"/>
      <c r="H136" s="34"/>
      <c r="I136" s="34"/>
      <c r="J136" s="34"/>
      <c r="AA136" s="36"/>
      <c r="AB136" s="36"/>
      <c r="AC136" s="36" t="s">
        <v>3001</v>
      </c>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row>
    <row r="137" spans="1:78" s="35" customFormat="1" ht="12">
      <c r="A137" s="39" t="s">
        <v>2865</v>
      </c>
      <c r="B137" s="85"/>
      <c r="C137" s="86"/>
      <c r="D137" s="86"/>
      <c r="E137" s="86"/>
      <c r="F137" s="86"/>
      <c r="G137" s="87"/>
      <c r="H137" s="34"/>
      <c r="I137" s="34"/>
      <c r="J137" s="34"/>
      <c r="AA137" s="36"/>
      <c r="AB137" s="36"/>
      <c r="AC137" s="36" t="s">
        <v>3002</v>
      </c>
      <c r="AD137" s="36" t="s">
        <v>2857</v>
      </c>
      <c r="AE137" s="36">
        <v>78</v>
      </c>
      <c r="AF137" s="36" t="s">
        <v>2859</v>
      </c>
      <c r="AG137" s="36">
        <v>4</v>
      </c>
      <c r="AH137" s="36" t="s">
        <v>2866</v>
      </c>
      <c r="AI137" s="36"/>
      <c r="AJ137" s="116" t="str">
        <f>IF($B$137&lt;&gt;"",$B$137,"")</f>
        <v/>
      </c>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row>
    <row r="138" spans="1:78" s="35" customFormat="1">
      <c r="A138" s="34"/>
      <c r="B138" s="88"/>
      <c r="C138" s="89"/>
      <c r="D138" s="89"/>
      <c r="E138" s="89"/>
      <c r="F138" s="89"/>
      <c r="G138" s="90"/>
      <c r="H138" s="34"/>
      <c r="I138" s="34"/>
      <c r="J138" s="34"/>
      <c r="AA138" s="36"/>
      <c r="AB138" s="36"/>
      <c r="AC138" s="36" t="s">
        <v>3003</v>
      </c>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row>
    <row r="139" spans="1:78" s="35" customFormat="1">
      <c r="A139" s="34"/>
      <c r="B139" s="88"/>
      <c r="C139" s="89"/>
      <c r="D139" s="89"/>
      <c r="E139" s="89"/>
      <c r="F139" s="89"/>
      <c r="G139" s="90"/>
      <c r="H139" s="34"/>
      <c r="I139" s="34"/>
      <c r="J139" s="34"/>
      <c r="AA139" s="36"/>
      <c r="AB139" s="36"/>
      <c r="AC139" s="36" t="s">
        <v>3004</v>
      </c>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row>
    <row r="140" spans="1:78" s="35" customFormat="1">
      <c r="A140" s="34"/>
      <c r="B140" s="91"/>
      <c r="C140" s="92"/>
      <c r="D140" s="92"/>
      <c r="E140" s="92"/>
      <c r="F140" s="92"/>
      <c r="G140" s="93"/>
      <c r="H140" s="34"/>
      <c r="I140" s="34"/>
      <c r="J140" s="34"/>
      <c r="AA140" s="36"/>
      <c r="AB140" s="36"/>
      <c r="AC140" s="36" t="s">
        <v>3005</v>
      </c>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row>
    <row r="141" spans="1:78" s="35" customFormat="1">
      <c r="A141" s="34"/>
      <c r="B141" s="34"/>
      <c r="C141" s="34"/>
      <c r="D141" s="34"/>
      <c r="E141" s="34"/>
      <c r="F141" s="34"/>
      <c r="G141" s="34"/>
      <c r="H141" s="34"/>
      <c r="I141" s="34"/>
      <c r="J141" s="34"/>
      <c r="AA141" s="36"/>
      <c r="AB141" s="36"/>
      <c r="AC141" s="36" t="s">
        <v>3006</v>
      </c>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row>
    <row r="142" spans="1:78" s="35" customFormat="1">
      <c r="A142" s="34"/>
      <c r="B142" s="34"/>
      <c r="C142" s="34"/>
      <c r="D142" s="34"/>
      <c r="E142" s="34"/>
      <c r="F142" s="34"/>
      <c r="G142" s="34"/>
      <c r="H142" s="34"/>
      <c r="I142" s="34"/>
      <c r="J142" s="34"/>
      <c r="AA142" s="36"/>
      <c r="AB142" s="36"/>
      <c r="AC142" s="36" t="s">
        <v>3007</v>
      </c>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row>
    <row r="143" spans="1:78" s="35" customFormat="1" ht="12">
      <c r="A143" s="38">
        <v>5</v>
      </c>
      <c r="B143" s="38"/>
      <c r="C143" s="38"/>
      <c r="D143" s="38"/>
      <c r="E143" s="38"/>
      <c r="F143" s="38"/>
      <c r="G143" s="38"/>
      <c r="H143" s="34"/>
      <c r="I143" s="34"/>
      <c r="J143" s="34"/>
      <c r="AA143" s="36"/>
      <c r="AB143" s="36"/>
      <c r="AC143" s="36" t="s">
        <v>3008</v>
      </c>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row>
    <row r="144" spans="1:78" s="35" customFormat="1">
      <c r="A144" s="34"/>
      <c r="B144" s="34"/>
      <c r="C144" s="34"/>
      <c r="D144" s="34"/>
      <c r="E144" s="34"/>
      <c r="F144" s="34"/>
      <c r="G144" s="34"/>
      <c r="H144" s="34"/>
      <c r="I144" s="34"/>
      <c r="J144" s="34"/>
      <c r="AA144" s="36"/>
      <c r="AB144" s="36"/>
      <c r="AC144" s="36" t="s">
        <v>3009</v>
      </c>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row>
    <row r="145" spans="1:78" s="35" customFormat="1" ht="13.8">
      <c r="A145" s="39" t="s">
        <v>2727</v>
      </c>
      <c r="B145" s="84"/>
      <c r="C145" s="82"/>
      <c r="D145" s="82"/>
      <c r="E145" s="82"/>
      <c r="F145" s="82"/>
      <c r="G145" s="83"/>
      <c r="H145" s="34"/>
      <c r="I145" s="34"/>
      <c r="J145" s="34"/>
      <c r="AA145" s="36"/>
      <c r="AB145" s="36"/>
      <c r="AC145" s="36" t="s">
        <v>3010</v>
      </c>
      <c r="AD145" s="36" t="s">
        <v>2857</v>
      </c>
      <c r="AE145" s="36">
        <v>78</v>
      </c>
      <c r="AF145" s="36" t="s">
        <v>2859</v>
      </c>
      <c r="AG145" s="36">
        <v>5</v>
      </c>
      <c r="AH145" s="36" t="s">
        <v>2860</v>
      </c>
      <c r="AI145" s="36">
        <v>1</v>
      </c>
      <c r="AJ145" s="36" t="s">
        <v>2861</v>
      </c>
      <c r="AK145" s="116" t="str">
        <f>IF($B$145&lt;&gt;"",$B$145,"")</f>
        <v/>
      </c>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row>
    <row r="146" spans="1:78" s="35" customFormat="1">
      <c r="A146" s="34"/>
      <c r="B146" s="34"/>
      <c r="C146" s="34"/>
      <c r="D146" s="34"/>
      <c r="E146" s="34"/>
      <c r="F146" s="34"/>
      <c r="G146" s="34"/>
      <c r="H146" s="34"/>
      <c r="I146" s="34"/>
      <c r="J146" s="34"/>
      <c r="AA146" s="36"/>
      <c r="AB146" s="36"/>
      <c r="AC146" s="36" t="s">
        <v>3011</v>
      </c>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row>
    <row r="147" spans="1:78" s="35" customFormat="1" ht="13.8">
      <c r="A147" s="39" t="s">
        <v>2728</v>
      </c>
      <c r="B147" s="81" t="s">
        <v>2</v>
      </c>
      <c r="C147" s="82"/>
      <c r="D147" s="82"/>
      <c r="E147" s="83"/>
      <c r="F147" s="117" t="str">
        <f>IF(ISERROR(SEARCH("Nonstandard",$B$147))=TRUE,"","Please specify in the 'Notes' field below")</f>
        <v/>
      </c>
      <c r="G147" s="34"/>
      <c r="H147" s="34"/>
      <c r="I147" s="34"/>
      <c r="J147" s="34"/>
      <c r="AA147" s="36"/>
      <c r="AB147" s="36"/>
      <c r="AC147" s="36" t="s">
        <v>3012</v>
      </c>
      <c r="AD147" s="36" t="s">
        <v>2857</v>
      </c>
      <c r="AE147" s="36">
        <v>78</v>
      </c>
      <c r="AF147" s="36" t="s">
        <v>2859</v>
      </c>
      <c r="AG147" s="36">
        <v>5</v>
      </c>
      <c r="AH147" s="36" t="s">
        <v>2862</v>
      </c>
      <c r="AI147" s="116" t="str">
        <f>IF(ISERROR(FIND("]",$B$147))=TRUE,"",MID($B$147,2,FIND("]",$B$147)-2))</f>
        <v/>
      </c>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row>
    <row r="148" spans="1:78" s="35" customFormat="1">
      <c r="A148" s="34"/>
      <c r="B148" s="34"/>
      <c r="C148" s="34"/>
      <c r="D148" s="34"/>
      <c r="E148" s="34"/>
      <c r="F148" s="34"/>
      <c r="G148" s="34"/>
      <c r="H148" s="34"/>
      <c r="I148" s="34"/>
      <c r="J148" s="34"/>
      <c r="AA148" s="36"/>
      <c r="AB148" s="36"/>
      <c r="AC148" s="36" t="s">
        <v>3013</v>
      </c>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row>
    <row r="149" spans="1:78" s="35" customFormat="1" ht="13.8">
      <c r="A149" s="39" t="s">
        <v>2729</v>
      </c>
      <c r="B149" s="81" t="s">
        <v>2</v>
      </c>
      <c r="C149" s="82"/>
      <c r="D149" s="82"/>
      <c r="E149" s="83"/>
      <c r="F149" s="117" t="str">
        <f>IF(ISERROR(SEARCH("Nonstandard",$B$149))=TRUE,"","Please specify in the 'Notes' field below")</f>
        <v/>
      </c>
      <c r="G149" s="34"/>
      <c r="H149" s="34"/>
      <c r="I149" s="34"/>
      <c r="J149" s="34"/>
      <c r="AA149" s="36"/>
      <c r="AB149" s="36"/>
      <c r="AC149" s="36" t="s">
        <v>3014</v>
      </c>
      <c r="AD149" s="36" t="s">
        <v>2857</v>
      </c>
      <c r="AE149" s="36">
        <v>78</v>
      </c>
      <c r="AF149" s="36" t="s">
        <v>2859</v>
      </c>
      <c r="AG149" s="36">
        <v>5</v>
      </c>
      <c r="AH149" s="36" t="s">
        <v>2863</v>
      </c>
      <c r="AI149" s="36">
        <v>107</v>
      </c>
      <c r="AJ149" s="36" t="s">
        <v>2864</v>
      </c>
      <c r="AK149" s="116" t="str">
        <f>IF(ISERROR(FIND("]",$B$149))=TRUE,"",MID($B$149,2,FIND("]",$B$149)-2))</f>
        <v/>
      </c>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row>
    <row r="150" spans="1:78" s="35" customFormat="1">
      <c r="A150" s="34"/>
      <c r="B150" s="34"/>
      <c r="C150" s="34"/>
      <c r="D150" s="34"/>
      <c r="E150" s="34"/>
      <c r="F150" s="34"/>
      <c r="G150" s="34"/>
      <c r="H150" s="34"/>
      <c r="I150" s="34"/>
      <c r="J150" s="34"/>
      <c r="AA150" s="36"/>
      <c r="AB150" s="36"/>
      <c r="AC150" s="36" t="s">
        <v>3015</v>
      </c>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row>
    <row r="151" spans="1:78" s="35" customFormat="1" ht="13.8">
      <c r="A151" s="39" t="s">
        <v>2730</v>
      </c>
      <c r="B151" s="81" t="s">
        <v>2</v>
      </c>
      <c r="C151" s="82"/>
      <c r="D151" s="82"/>
      <c r="E151" s="83"/>
      <c r="F151" s="117" t="str">
        <f>IF(ISERROR(SEARCH("Nonstandard",$B$151))=TRUE,"","Please specify in the 'Notes' field below")</f>
        <v/>
      </c>
      <c r="G151" s="34"/>
      <c r="H151" s="34"/>
      <c r="I151" s="34"/>
      <c r="J151" s="34"/>
      <c r="AA151" s="36"/>
      <c r="AB151" s="36"/>
      <c r="AC151" s="36" t="s">
        <v>3016</v>
      </c>
      <c r="AD151" s="36" t="s">
        <v>2857</v>
      </c>
      <c r="AE151" s="36">
        <v>78</v>
      </c>
      <c r="AF151" s="36" t="s">
        <v>2859</v>
      </c>
      <c r="AG151" s="36">
        <v>5</v>
      </c>
      <c r="AH151" s="36" t="s">
        <v>2863</v>
      </c>
      <c r="AI151" s="36">
        <v>3</v>
      </c>
      <c r="AJ151" s="36" t="s">
        <v>2864</v>
      </c>
      <c r="AK151" s="116" t="str">
        <f>IF(ISERROR(FIND("]",$B$151))=TRUE,"",MID($B$151,2,FIND("]",$B$151)-2))</f>
        <v/>
      </c>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row>
    <row r="152" spans="1:78" s="35" customFormat="1">
      <c r="A152" s="34"/>
      <c r="B152" s="34"/>
      <c r="C152" s="34"/>
      <c r="D152" s="34"/>
      <c r="E152" s="34"/>
      <c r="F152" s="34"/>
      <c r="G152" s="34"/>
      <c r="H152" s="34"/>
      <c r="I152" s="34"/>
      <c r="J152" s="34"/>
      <c r="AA152" s="36"/>
      <c r="AB152" s="36"/>
      <c r="AC152" s="36" t="s">
        <v>3017</v>
      </c>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row>
    <row r="153" spans="1:78" s="35" customFormat="1" ht="13.8">
      <c r="A153" s="39" t="s">
        <v>2731</v>
      </c>
      <c r="B153" s="81" t="s">
        <v>2</v>
      </c>
      <c r="C153" s="82"/>
      <c r="D153" s="82"/>
      <c r="E153" s="83"/>
      <c r="F153" s="117" t="str">
        <f>IF(ISERROR(SEARCH("Nonstandard",$B$153))=TRUE,"","Please specify in the 'Notes' field below")</f>
        <v/>
      </c>
      <c r="G153" s="34"/>
      <c r="H153" s="34"/>
      <c r="I153" s="34"/>
      <c r="J153" s="34"/>
      <c r="AA153" s="36"/>
      <c r="AB153" s="36"/>
      <c r="AC153" s="36" t="s">
        <v>3018</v>
      </c>
      <c r="AD153" s="36" t="s">
        <v>2857</v>
      </c>
      <c r="AE153" s="36">
        <v>78</v>
      </c>
      <c r="AF153" s="36" t="s">
        <v>2859</v>
      </c>
      <c r="AG153" s="36">
        <v>5</v>
      </c>
      <c r="AH153" s="36" t="s">
        <v>2863</v>
      </c>
      <c r="AI153" s="36">
        <v>4</v>
      </c>
      <c r="AJ153" s="36" t="s">
        <v>2864</v>
      </c>
      <c r="AK153" s="116" t="str">
        <f>IF(ISERROR(FIND("]",$B$153))=TRUE,"",MID($B$153,2,FIND("]",$B$153)-2))</f>
        <v/>
      </c>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row>
    <row r="154" spans="1:78" s="35" customFormat="1">
      <c r="A154" s="34"/>
      <c r="B154" s="34"/>
      <c r="C154" s="34"/>
      <c r="D154" s="34"/>
      <c r="E154" s="34"/>
      <c r="F154" s="34"/>
      <c r="G154" s="34"/>
      <c r="H154" s="34"/>
      <c r="I154" s="34"/>
      <c r="J154" s="34"/>
      <c r="AA154" s="36"/>
      <c r="AB154" s="36"/>
      <c r="AC154" s="36" t="s">
        <v>3019</v>
      </c>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row>
    <row r="155" spans="1:78" s="35" customFormat="1" ht="13.8">
      <c r="A155" s="39" t="s">
        <v>2732</v>
      </c>
      <c r="B155" s="81" t="s">
        <v>2</v>
      </c>
      <c r="C155" s="82"/>
      <c r="D155" s="82"/>
      <c r="E155" s="83"/>
      <c r="F155" s="117" t="str">
        <f>IF(ISERROR(SEARCH("Nonstandard",$B$155))=TRUE,"","Please specify in the 'Notes' field below")</f>
        <v/>
      </c>
      <c r="G155" s="34"/>
      <c r="H155" s="34"/>
      <c r="I155" s="34"/>
      <c r="J155" s="34"/>
      <c r="AA155" s="36"/>
      <c r="AB155" s="36"/>
      <c r="AC155" s="36" t="s">
        <v>3020</v>
      </c>
      <c r="AD155" s="36" t="s">
        <v>2857</v>
      </c>
      <c r="AE155" s="36">
        <v>78</v>
      </c>
      <c r="AF155" s="36" t="s">
        <v>2859</v>
      </c>
      <c r="AG155" s="36">
        <v>5</v>
      </c>
      <c r="AH155" s="36" t="s">
        <v>2863</v>
      </c>
      <c r="AI155" s="36">
        <v>5</v>
      </c>
      <c r="AJ155" s="36" t="s">
        <v>2864</v>
      </c>
      <c r="AK155" s="116" t="str">
        <f>IF(ISERROR(FIND("]",$B$155))=TRUE,"",MID($B$155,2,FIND("]",$B$155)-2))</f>
        <v/>
      </c>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row>
    <row r="156" spans="1:78" s="35" customFormat="1">
      <c r="A156" s="34"/>
      <c r="B156" s="34"/>
      <c r="C156" s="34"/>
      <c r="D156" s="34"/>
      <c r="E156" s="34"/>
      <c r="F156" s="34"/>
      <c r="G156" s="34"/>
      <c r="H156" s="34"/>
      <c r="I156" s="34"/>
      <c r="J156" s="34"/>
      <c r="AA156" s="36"/>
      <c r="AB156" s="36"/>
      <c r="AC156" s="36" t="s">
        <v>3021</v>
      </c>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row>
    <row r="157" spans="1:78" s="35" customFormat="1" ht="13.8">
      <c r="A157" s="39" t="s">
        <v>2733</v>
      </c>
      <c r="B157" s="81" t="s">
        <v>2</v>
      </c>
      <c r="C157" s="82"/>
      <c r="D157" s="82"/>
      <c r="E157" s="83"/>
      <c r="F157" s="117" t="str">
        <f>IF(ISERROR(SEARCH("Nonstandard",$B$157))=TRUE,"","Please specify in the 'Notes' field below")</f>
        <v/>
      </c>
      <c r="G157" s="34"/>
      <c r="H157" s="34"/>
      <c r="I157" s="34"/>
      <c r="J157" s="34"/>
      <c r="AA157" s="36"/>
      <c r="AB157" s="36"/>
      <c r="AC157" s="36" t="s">
        <v>3022</v>
      </c>
      <c r="AD157" s="36" t="s">
        <v>2857</v>
      </c>
      <c r="AE157" s="36">
        <v>78</v>
      </c>
      <c r="AF157" s="36" t="s">
        <v>2859</v>
      </c>
      <c r="AG157" s="36">
        <v>5</v>
      </c>
      <c r="AH157" s="36" t="s">
        <v>2863</v>
      </c>
      <c r="AI157" s="36">
        <v>7</v>
      </c>
      <c r="AJ157" s="36" t="s">
        <v>2864</v>
      </c>
      <c r="AK157" s="116" t="str">
        <f>IF(ISERROR(FIND("]",$B$157))=TRUE,"",MID($B$157,2,FIND("]",$B$157)-2))</f>
        <v/>
      </c>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row>
    <row r="158" spans="1:78" s="35" customFormat="1">
      <c r="A158" s="34"/>
      <c r="B158" s="34"/>
      <c r="C158" s="34"/>
      <c r="D158" s="34"/>
      <c r="E158" s="34"/>
      <c r="F158" s="34"/>
      <c r="G158" s="34"/>
      <c r="H158" s="34"/>
      <c r="I158" s="34"/>
      <c r="J158" s="34"/>
      <c r="AA158" s="36"/>
      <c r="AB158" s="36"/>
      <c r="AC158" s="36" t="s">
        <v>3023</v>
      </c>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row>
    <row r="159" spans="1:78" s="35" customFormat="1" ht="13.8">
      <c r="A159" s="39" t="s">
        <v>2734</v>
      </c>
      <c r="B159" s="81" t="s">
        <v>2</v>
      </c>
      <c r="C159" s="82"/>
      <c r="D159" s="82"/>
      <c r="E159" s="83"/>
      <c r="F159" s="117" t="str">
        <f>IF(ISERROR(SEARCH("Nonstandard",$B$159))=TRUE,"","Please specify in the 'Notes' field below")</f>
        <v/>
      </c>
      <c r="G159" s="34"/>
      <c r="H159" s="34"/>
      <c r="I159" s="34"/>
      <c r="J159" s="34"/>
      <c r="AA159" s="36"/>
      <c r="AB159" s="36"/>
      <c r="AC159" s="36" t="s">
        <v>3024</v>
      </c>
      <c r="AD159" s="36" t="s">
        <v>2857</v>
      </c>
      <c r="AE159" s="36">
        <v>78</v>
      </c>
      <c r="AF159" s="36" t="s">
        <v>2859</v>
      </c>
      <c r="AG159" s="36">
        <v>5</v>
      </c>
      <c r="AH159" s="36" t="s">
        <v>2863</v>
      </c>
      <c r="AI159" s="36">
        <v>8</v>
      </c>
      <c r="AJ159" s="36" t="s">
        <v>2864</v>
      </c>
      <c r="AK159" s="116" t="str">
        <f>IF(ISERROR(FIND("]",$B$159))=TRUE,"",MID($B$159,2,FIND("]",$B$159)-2))</f>
        <v/>
      </c>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row>
    <row r="160" spans="1:78" s="35" customFormat="1">
      <c r="A160" s="34"/>
      <c r="B160" s="34"/>
      <c r="C160" s="34"/>
      <c r="D160" s="34"/>
      <c r="E160" s="34"/>
      <c r="F160" s="34"/>
      <c r="G160" s="34"/>
      <c r="H160" s="34"/>
      <c r="I160" s="34"/>
      <c r="J160" s="34"/>
      <c r="AA160" s="36"/>
      <c r="AB160" s="36"/>
      <c r="AC160" s="36" t="s">
        <v>3025</v>
      </c>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row>
    <row r="161" spans="1:78" s="35" customFormat="1" ht="13.8">
      <c r="A161" s="39" t="s">
        <v>2735</v>
      </c>
      <c r="B161" s="81" t="s">
        <v>2</v>
      </c>
      <c r="C161" s="82"/>
      <c r="D161" s="82"/>
      <c r="E161" s="83"/>
      <c r="F161" s="117" t="str">
        <f>IF(ISERROR(SEARCH("Nonstandard",$B$161))=TRUE,"","Please specify in the 'Notes' field below")</f>
        <v/>
      </c>
      <c r="G161" s="34"/>
      <c r="H161" s="34"/>
      <c r="I161" s="34"/>
      <c r="J161" s="34"/>
      <c r="AA161" s="36"/>
      <c r="AB161" s="36"/>
      <c r="AC161" s="36" t="s">
        <v>3026</v>
      </c>
      <c r="AD161" s="36" t="s">
        <v>2857</v>
      </c>
      <c r="AE161" s="36">
        <v>78</v>
      </c>
      <c r="AF161" s="36" t="s">
        <v>2859</v>
      </c>
      <c r="AG161" s="36">
        <v>5</v>
      </c>
      <c r="AH161" s="36" t="s">
        <v>2863</v>
      </c>
      <c r="AI161" s="36">
        <v>9</v>
      </c>
      <c r="AJ161" s="36" t="s">
        <v>2864</v>
      </c>
      <c r="AK161" s="116" t="str">
        <f>IF(ISERROR(FIND("]",$B$161))=TRUE,"",MID($B$161,2,FIND("]",$B$161)-2))</f>
        <v/>
      </c>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row>
    <row r="162" spans="1:78" s="35" customFormat="1">
      <c r="A162" s="34"/>
      <c r="B162" s="34"/>
      <c r="C162" s="34"/>
      <c r="D162" s="34"/>
      <c r="E162" s="34"/>
      <c r="F162" s="34"/>
      <c r="G162" s="34"/>
      <c r="H162" s="34"/>
      <c r="I162" s="34"/>
      <c r="J162" s="34"/>
      <c r="AA162" s="36"/>
      <c r="AB162" s="36"/>
      <c r="AC162" s="36" t="s">
        <v>3027</v>
      </c>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row>
    <row r="163" spans="1:78" s="35" customFormat="1" ht="13.8">
      <c r="A163" s="39" t="s">
        <v>2736</v>
      </c>
      <c r="B163" s="81" t="s">
        <v>2</v>
      </c>
      <c r="C163" s="82"/>
      <c r="D163" s="82"/>
      <c r="E163" s="83"/>
      <c r="F163" s="117" t="str">
        <f>IF(ISERROR(SEARCH("Nonstandard",$B$163))=TRUE,"","Please specify in the 'Notes' field below")</f>
        <v/>
      </c>
      <c r="G163" s="34"/>
      <c r="H163" s="34"/>
      <c r="I163" s="34"/>
      <c r="J163" s="34"/>
      <c r="AA163" s="36"/>
      <c r="AB163" s="36"/>
      <c r="AC163" s="36" t="s">
        <v>3028</v>
      </c>
      <c r="AD163" s="36" t="s">
        <v>2857</v>
      </c>
      <c r="AE163" s="36">
        <v>78</v>
      </c>
      <c r="AF163" s="36" t="s">
        <v>2859</v>
      </c>
      <c r="AG163" s="36">
        <v>5</v>
      </c>
      <c r="AH163" s="36" t="s">
        <v>2863</v>
      </c>
      <c r="AI163" s="36">
        <v>6</v>
      </c>
      <c r="AJ163" s="36" t="s">
        <v>2864</v>
      </c>
      <c r="AK163" s="116" t="str">
        <f>IF(ISERROR(FIND("]",$B$163))=TRUE,"",MID($B$163,2,FIND("]",$B$163)-2))</f>
        <v/>
      </c>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row>
    <row r="164" spans="1:78" s="35" customFormat="1">
      <c r="A164" s="34"/>
      <c r="B164" s="34"/>
      <c r="C164" s="34"/>
      <c r="D164" s="34"/>
      <c r="E164" s="34"/>
      <c r="F164" s="34"/>
      <c r="G164" s="34"/>
      <c r="H164" s="34"/>
      <c r="I164" s="34"/>
      <c r="J164" s="34"/>
      <c r="AA164" s="36"/>
      <c r="AB164" s="36"/>
      <c r="AC164" s="36" t="s">
        <v>3029</v>
      </c>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row>
    <row r="165" spans="1:78" s="35" customFormat="1" ht="13.8">
      <c r="A165" s="39" t="s">
        <v>2737</v>
      </c>
      <c r="B165" s="81" t="s">
        <v>2</v>
      </c>
      <c r="C165" s="82"/>
      <c r="D165" s="82"/>
      <c r="E165" s="83"/>
      <c r="F165" s="117" t="str">
        <f>IF(ISERROR(SEARCH("Nonstandard",$B$165))=TRUE,"","Please specify in the 'Notes' field below")</f>
        <v/>
      </c>
      <c r="G165" s="34"/>
      <c r="H165" s="34"/>
      <c r="I165" s="34"/>
      <c r="J165" s="34"/>
      <c r="AA165" s="36"/>
      <c r="AB165" s="36"/>
      <c r="AC165" s="36" t="s">
        <v>3030</v>
      </c>
      <c r="AD165" s="36" t="s">
        <v>2857</v>
      </c>
      <c r="AE165" s="36">
        <v>78</v>
      </c>
      <c r="AF165" s="36" t="s">
        <v>2859</v>
      </c>
      <c r="AG165" s="36">
        <v>5</v>
      </c>
      <c r="AH165" s="36" t="s">
        <v>2863</v>
      </c>
      <c r="AI165" s="36">
        <v>10</v>
      </c>
      <c r="AJ165" s="36" t="s">
        <v>2864</v>
      </c>
      <c r="AK165" s="116" t="str">
        <f>IF(ISERROR(FIND("]",$B$165))=TRUE,"",MID($B$165,2,FIND("]",$B$165)-2))</f>
        <v/>
      </c>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row>
    <row r="166" spans="1:78" s="35" customFormat="1">
      <c r="A166" s="34"/>
      <c r="B166" s="34"/>
      <c r="C166" s="34"/>
      <c r="D166" s="34"/>
      <c r="E166" s="34"/>
      <c r="F166" s="34"/>
      <c r="G166" s="34"/>
      <c r="H166" s="34"/>
      <c r="I166" s="34"/>
      <c r="J166" s="34"/>
      <c r="AA166" s="36"/>
      <c r="AB166" s="36"/>
      <c r="AC166" s="36" t="s">
        <v>3031</v>
      </c>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row>
    <row r="167" spans="1:78" s="35" customFormat="1" ht="13.8">
      <c r="A167" s="39" t="s">
        <v>2738</v>
      </c>
      <c r="B167" s="84"/>
      <c r="C167" s="82"/>
      <c r="D167" s="82"/>
      <c r="E167" s="82"/>
      <c r="F167" s="82"/>
      <c r="G167" s="83"/>
      <c r="H167" s="34"/>
      <c r="I167" s="34"/>
      <c r="J167" s="34"/>
      <c r="AA167" s="36"/>
      <c r="AB167" s="36"/>
      <c r="AC167" s="36" t="s">
        <v>3032</v>
      </c>
      <c r="AD167" s="36" t="s">
        <v>2857</v>
      </c>
      <c r="AE167" s="36">
        <v>78</v>
      </c>
      <c r="AF167" s="36" t="s">
        <v>2859</v>
      </c>
      <c r="AG167" s="36">
        <v>5</v>
      </c>
      <c r="AH167" s="36" t="s">
        <v>2863</v>
      </c>
      <c r="AI167" s="36">
        <v>68</v>
      </c>
      <c r="AJ167" s="36" t="s">
        <v>2864</v>
      </c>
      <c r="AK167" s="116" t="str">
        <f>IF($B$167&lt;&gt;"",$B$167,"")</f>
        <v/>
      </c>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row>
    <row r="168" spans="1:78" s="35" customFormat="1">
      <c r="A168" s="34"/>
      <c r="B168" s="34"/>
      <c r="C168" s="34"/>
      <c r="D168" s="34"/>
      <c r="E168" s="34"/>
      <c r="F168" s="34"/>
      <c r="G168" s="34"/>
      <c r="H168" s="34"/>
      <c r="I168" s="34"/>
      <c r="J168" s="34"/>
      <c r="AA168" s="36"/>
      <c r="AB168" s="36"/>
      <c r="AC168" s="36" t="s">
        <v>3033</v>
      </c>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row>
    <row r="169" spans="1:78" s="35" customFormat="1" ht="12">
      <c r="A169" s="39" t="s">
        <v>2865</v>
      </c>
      <c r="B169" s="85"/>
      <c r="C169" s="86"/>
      <c r="D169" s="86"/>
      <c r="E169" s="86"/>
      <c r="F169" s="86"/>
      <c r="G169" s="87"/>
      <c r="H169" s="34"/>
      <c r="I169" s="34"/>
      <c r="J169" s="34"/>
      <c r="AA169" s="36"/>
      <c r="AB169" s="36"/>
      <c r="AC169" s="36" t="s">
        <v>3034</v>
      </c>
      <c r="AD169" s="36" t="s">
        <v>2857</v>
      </c>
      <c r="AE169" s="36">
        <v>78</v>
      </c>
      <c r="AF169" s="36" t="s">
        <v>2859</v>
      </c>
      <c r="AG169" s="36">
        <v>5</v>
      </c>
      <c r="AH169" s="36" t="s">
        <v>2866</v>
      </c>
      <c r="AI169" s="36"/>
      <c r="AJ169" s="116" t="str">
        <f>IF($B$169&lt;&gt;"",$B$169,"")</f>
        <v/>
      </c>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row>
    <row r="170" spans="1:78" s="35" customFormat="1">
      <c r="A170" s="34"/>
      <c r="B170" s="88"/>
      <c r="C170" s="89"/>
      <c r="D170" s="89"/>
      <c r="E170" s="89"/>
      <c r="F170" s="89"/>
      <c r="G170" s="90"/>
      <c r="H170" s="34"/>
      <c r="I170" s="34"/>
      <c r="J170" s="34"/>
      <c r="AA170" s="36"/>
      <c r="AB170" s="36"/>
      <c r="AC170" s="36" t="s">
        <v>3035</v>
      </c>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row>
    <row r="171" spans="1:78" s="35" customFormat="1">
      <c r="A171" s="34"/>
      <c r="B171" s="88"/>
      <c r="C171" s="89"/>
      <c r="D171" s="89"/>
      <c r="E171" s="89"/>
      <c r="F171" s="89"/>
      <c r="G171" s="90"/>
      <c r="H171" s="34"/>
      <c r="I171" s="34"/>
      <c r="J171" s="34"/>
      <c r="AA171" s="36"/>
      <c r="AB171" s="36"/>
      <c r="AC171" s="36" t="s">
        <v>3036</v>
      </c>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row>
    <row r="172" spans="1:78" s="35" customFormat="1">
      <c r="A172" s="34"/>
      <c r="B172" s="91"/>
      <c r="C172" s="92"/>
      <c r="D172" s="92"/>
      <c r="E172" s="92"/>
      <c r="F172" s="92"/>
      <c r="G172" s="93"/>
      <c r="H172" s="34"/>
      <c r="I172" s="34"/>
      <c r="J172" s="34"/>
      <c r="AA172" s="36"/>
      <c r="AB172" s="36"/>
      <c r="AC172" s="36" t="s">
        <v>3037</v>
      </c>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row>
    <row r="173" spans="1:78" s="35" customFormat="1">
      <c r="A173" s="34"/>
      <c r="B173" s="34"/>
      <c r="C173" s="34"/>
      <c r="D173" s="34"/>
      <c r="E173" s="34"/>
      <c r="F173" s="34"/>
      <c r="G173" s="34"/>
      <c r="H173" s="34"/>
      <c r="I173" s="34"/>
      <c r="J173" s="34"/>
      <c r="AA173" s="36"/>
      <c r="AB173" s="36"/>
      <c r="AC173" s="36" t="s">
        <v>3038</v>
      </c>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row>
    <row r="174" spans="1:78" s="35" customFormat="1">
      <c r="A174" s="34"/>
      <c r="B174" s="34"/>
      <c r="C174" s="34"/>
      <c r="D174" s="34"/>
      <c r="E174" s="34"/>
      <c r="F174" s="34"/>
      <c r="G174" s="34"/>
      <c r="H174" s="34"/>
      <c r="I174" s="34"/>
      <c r="J174" s="34"/>
      <c r="AA174" s="36"/>
      <c r="AB174" s="36"/>
      <c r="AC174" s="36" t="s">
        <v>3039</v>
      </c>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row>
    <row r="175" spans="1:78" s="35" customFormat="1" ht="12">
      <c r="A175" s="38">
        <v>6</v>
      </c>
      <c r="B175" s="38"/>
      <c r="C175" s="38"/>
      <c r="D175" s="38"/>
      <c r="E175" s="38"/>
      <c r="F175" s="38"/>
      <c r="G175" s="38"/>
      <c r="H175" s="34"/>
      <c r="I175" s="34"/>
      <c r="J175" s="34"/>
      <c r="AA175" s="36"/>
      <c r="AB175" s="36"/>
      <c r="AC175" s="36" t="s">
        <v>3040</v>
      </c>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row>
    <row r="176" spans="1:78" s="35" customFormat="1">
      <c r="A176" s="34"/>
      <c r="B176" s="34"/>
      <c r="C176" s="34"/>
      <c r="D176" s="34"/>
      <c r="E176" s="34"/>
      <c r="F176" s="34"/>
      <c r="G176" s="34"/>
      <c r="H176" s="34"/>
      <c r="I176" s="34"/>
      <c r="J176" s="34"/>
      <c r="AA176" s="36"/>
      <c r="AB176" s="36"/>
      <c r="AC176" s="36" t="s">
        <v>3041</v>
      </c>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row>
    <row r="177" spans="1:78" s="35" customFormat="1" ht="13.8">
      <c r="A177" s="39" t="s">
        <v>2727</v>
      </c>
      <c r="B177" s="84"/>
      <c r="C177" s="82"/>
      <c r="D177" s="82"/>
      <c r="E177" s="82"/>
      <c r="F177" s="82"/>
      <c r="G177" s="83"/>
      <c r="H177" s="34"/>
      <c r="I177" s="34"/>
      <c r="J177" s="34"/>
      <c r="AA177" s="36"/>
      <c r="AB177" s="36"/>
      <c r="AC177" s="36" t="s">
        <v>3042</v>
      </c>
      <c r="AD177" s="36" t="s">
        <v>2857</v>
      </c>
      <c r="AE177" s="36">
        <v>78</v>
      </c>
      <c r="AF177" s="36" t="s">
        <v>2859</v>
      </c>
      <c r="AG177" s="36">
        <v>6</v>
      </c>
      <c r="AH177" s="36" t="s">
        <v>2860</v>
      </c>
      <c r="AI177" s="36">
        <v>1</v>
      </c>
      <c r="AJ177" s="36" t="s">
        <v>2861</v>
      </c>
      <c r="AK177" s="116" t="str">
        <f>IF($B$177&lt;&gt;"",$B$177,"")</f>
        <v/>
      </c>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row>
    <row r="178" spans="1:78" s="35" customFormat="1">
      <c r="A178" s="34"/>
      <c r="B178" s="34"/>
      <c r="C178" s="34"/>
      <c r="D178" s="34"/>
      <c r="E178" s="34"/>
      <c r="F178" s="34"/>
      <c r="G178" s="34"/>
      <c r="H178" s="34"/>
      <c r="I178" s="34"/>
      <c r="J178" s="34"/>
      <c r="AA178" s="36"/>
      <c r="AB178" s="36"/>
      <c r="AC178" s="36" t="s">
        <v>3043</v>
      </c>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row>
    <row r="179" spans="1:78" s="35" customFormat="1" ht="13.8">
      <c r="A179" s="39" t="s">
        <v>2728</v>
      </c>
      <c r="B179" s="81" t="s">
        <v>2</v>
      </c>
      <c r="C179" s="82"/>
      <c r="D179" s="82"/>
      <c r="E179" s="83"/>
      <c r="F179" s="117" t="str">
        <f>IF(ISERROR(SEARCH("Nonstandard",$B$179))=TRUE,"","Please specify in the 'Notes' field below")</f>
        <v/>
      </c>
      <c r="G179" s="34"/>
      <c r="H179" s="34"/>
      <c r="I179" s="34"/>
      <c r="J179" s="34"/>
      <c r="AA179" s="36"/>
      <c r="AB179" s="36"/>
      <c r="AC179" s="36" t="s">
        <v>3044</v>
      </c>
      <c r="AD179" s="36" t="s">
        <v>2857</v>
      </c>
      <c r="AE179" s="36">
        <v>78</v>
      </c>
      <c r="AF179" s="36" t="s">
        <v>2859</v>
      </c>
      <c r="AG179" s="36">
        <v>6</v>
      </c>
      <c r="AH179" s="36" t="s">
        <v>2862</v>
      </c>
      <c r="AI179" s="116" t="str">
        <f>IF(ISERROR(FIND("]",$B$179))=TRUE,"",MID($B$179,2,FIND("]",$B$179)-2))</f>
        <v/>
      </c>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row>
    <row r="180" spans="1:78" s="35" customFormat="1">
      <c r="A180" s="34"/>
      <c r="B180" s="34"/>
      <c r="C180" s="34"/>
      <c r="D180" s="34"/>
      <c r="E180" s="34"/>
      <c r="F180" s="34"/>
      <c r="G180" s="34"/>
      <c r="H180" s="34"/>
      <c r="I180" s="34"/>
      <c r="J180" s="34"/>
      <c r="AA180" s="36"/>
      <c r="AB180" s="36"/>
      <c r="AC180" s="36" t="s">
        <v>3045</v>
      </c>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row>
    <row r="181" spans="1:78" s="35" customFormat="1" ht="13.8">
      <c r="A181" s="39" t="s">
        <v>2729</v>
      </c>
      <c r="B181" s="81" t="s">
        <v>2</v>
      </c>
      <c r="C181" s="82"/>
      <c r="D181" s="82"/>
      <c r="E181" s="83"/>
      <c r="F181" s="117" t="str">
        <f>IF(ISERROR(SEARCH("Nonstandard",$B$181))=TRUE,"","Please specify in the 'Notes' field below")</f>
        <v/>
      </c>
      <c r="G181" s="34"/>
      <c r="H181" s="34"/>
      <c r="I181" s="34"/>
      <c r="J181" s="34"/>
      <c r="AA181" s="36"/>
      <c r="AB181" s="36"/>
      <c r="AC181" s="36" t="s">
        <v>3046</v>
      </c>
      <c r="AD181" s="36" t="s">
        <v>2857</v>
      </c>
      <c r="AE181" s="36">
        <v>78</v>
      </c>
      <c r="AF181" s="36" t="s">
        <v>2859</v>
      </c>
      <c r="AG181" s="36">
        <v>6</v>
      </c>
      <c r="AH181" s="36" t="s">
        <v>2863</v>
      </c>
      <c r="AI181" s="36">
        <v>107</v>
      </c>
      <c r="AJ181" s="36" t="s">
        <v>2864</v>
      </c>
      <c r="AK181" s="116" t="str">
        <f>IF(ISERROR(FIND("]",$B$181))=TRUE,"",MID($B$181,2,FIND("]",$B$181)-2))</f>
        <v/>
      </c>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row>
    <row r="182" spans="1:78" s="35" customFormat="1">
      <c r="A182" s="34"/>
      <c r="B182" s="34"/>
      <c r="C182" s="34"/>
      <c r="D182" s="34"/>
      <c r="E182" s="34"/>
      <c r="F182" s="34"/>
      <c r="G182" s="34"/>
      <c r="H182" s="34"/>
      <c r="I182" s="34"/>
      <c r="J182" s="34"/>
      <c r="AA182" s="36"/>
      <c r="AB182" s="36"/>
      <c r="AC182" s="36" t="s">
        <v>3047</v>
      </c>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row>
    <row r="183" spans="1:78" s="35" customFormat="1" ht="13.8">
      <c r="A183" s="39" t="s">
        <v>2730</v>
      </c>
      <c r="B183" s="81" t="s">
        <v>2</v>
      </c>
      <c r="C183" s="82"/>
      <c r="D183" s="82"/>
      <c r="E183" s="83"/>
      <c r="F183" s="117" t="str">
        <f>IF(ISERROR(SEARCH("Nonstandard",$B$183))=TRUE,"","Please specify in the 'Notes' field below")</f>
        <v/>
      </c>
      <c r="G183" s="34"/>
      <c r="H183" s="34"/>
      <c r="I183" s="34"/>
      <c r="J183" s="34"/>
      <c r="AA183" s="36"/>
      <c r="AB183" s="36"/>
      <c r="AC183" s="36" t="s">
        <v>3048</v>
      </c>
      <c r="AD183" s="36" t="s">
        <v>2857</v>
      </c>
      <c r="AE183" s="36">
        <v>78</v>
      </c>
      <c r="AF183" s="36" t="s">
        <v>2859</v>
      </c>
      <c r="AG183" s="36">
        <v>6</v>
      </c>
      <c r="AH183" s="36" t="s">
        <v>2863</v>
      </c>
      <c r="AI183" s="36">
        <v>3</v>
      </c>
      <c r="AJ183" s="36" t="s">
        <v>2864</v>
      </c>
      <c r="AK183" s="116" t="str">
        <f>IF(ISERROR(FIND("]",$B$183))=TRUE,"",MID($B$183,2,FIND("]",$B$183)-2))</f>
        <v/>
      </c>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row>
    <row r="184" spans="1:78" s="35" customFormat="1">
      <c r="A184" s="34"/>
      <c r="B184" s="34"/>
      <c r="C184" s="34"/>
      <c r="D184" s="34"/>
      <c r="E184" s="34"/>
      <c r="F184" s="34"/>
      <c r="G184" s="34"/>
      <c r="H184" s="34"/>
      <c r="I184" s="34"/>
      <c r="J184" s="34"/>
      <c r="AA184" s="36"/>
      <c r="AB184" s="36"/>
      <c r="AC184" s="36" t="s">
        <v>3049</v>
      </c>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row>
    <row r="185" spans="1:78" s="35" customFormat="1" ht="13.8">
      <c r="A185" s="39" t="s">
        <v>2731</v>
      </c>
      <c r="B185" s="81" t="s">
        <v>2</v>
      </c>
      <c r="C185" s="82"/>
      <c r="D185" s="82"/>
      <c r="E185" s="83"/>
      <c r="F185" s="117" t="str">
        <f>IF(ISERROR(SEARCH("Nonstandard",$B$185))=TRUE,"","Please specify in the 'Notes' field below")</f>
        <v/>
      </c>
      <c r="G185" s="34"/>
      <c r="H185" s="34"/>
      <c r="I185" s="34"/>
      <c r="J185" s="34"/>
      <c r="AA185" s="36"/>
      <c r="AB185" s="36"/>
      <c r="AC185" s="36" t="s">
        <v>3050</v>
      </c>
      <c r="AD185" s="36" t="s">
        <v>2857</v>
      </c>
      <c r="AE185" s="36">
        <v>78</v>
      </c>
      <c r="AF185" s="36" t="s">
        <v>2859</v>
      </c>
      <c r="AG185" s="36">
        <v>6</v>
      </c>
      <c r="AH185" s="36" t="s">
        <v>2863</v>
      </c>
      <c r="AI185" s="36">
        <v>4</v>
      </c>
      <c r="AJ185" s="36" t="s">
        <v>2864</v>
      </c>
      <c r="AK185" s="116" t="str">
        <f>IF(ISERROR(FIND("]",$B$185))=TRUE,"",MID($B$185,2,FIND("]",$B$185)-2))</f>
        <v/>
      </c>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row>
    <row r="186" spans="1:78" s="35" customFormat="1">
      <c r="A186" s="34"/>
      <c r="B186" s="34"/>
      <c r="C186" s="34"/>
      <c r="D186" s="34"/>
      <c r="E186" s="34"/>
      <c r="F186" s="34"/>
      <c r="G186" s="34"/>
      <c r="H186" s="34"/>
      <c r="I186" s="34"/>
      <c r="J186" s="34"/>
      <c r="AA186" s="36"/>
      <c r="AB186" s="36"/>
      <c r="AC186" s="36" t="s">
        <v>3051</v>
      </c>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row>
    <row r="187" spans="1:78" s="35" customFormat="1" ht="13.8">
      <c r="A187" s="39" t="s">
        <v>2732</v>
      </c>
      <c r="B187" s="81" t="s">
        <v>2</v>
      </c>
      <c r="C187" s="82"/>
      <c r="D187" s="82"/>
      <c r="E187" s="83"/>
      <c r="F187" s="117" t="str">
        <f>IF(ISERROR(SEARCH("Nonstandard",$B$187))=TRUE,"","Please specify in the 'Notes' field below")</f>
        <v/>
      </c>
      <c r="G187" s="34"/>
      <c r="H187" s="34"/>
      <c r="I187" s="34"/>
      <c r="J187" s="34"/>
      <c r="AA187" s="36"/>
      <c r="AB187" s="36"/>
      <c r="AC187" s="36" t="s">
        <v>3052</v>
      </c>
      <c r="AD187" s="36" t="s">
        <v>2857</v>
      </c>
      <c r="AE187" s="36">
        <v>78</v>
      </c>
      <c r="AF187" s="36" t="s">
        <v>2859</v>
      </c>
      <c r="AG187" s="36">
        <v>6</v>
      </c>
      <c r="AH187" s="36" t="s">
        <v>2863</v>
      </c>
      <c r="AI187" s="36">
        <v>5</v>
      </c>
      <c r="AJ187" s="36" t="s">
        <v>2864</v>
      </c>
      <c r="AK187" s="116" t="str">
        <f>IF(ISERROR(FIND("]",$B$187))=TRUE,"",MID($B$187,2,FIND("]",$B$187)-2))</f>
        <v/>
      </c>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row>
    <row r="188" spans="1:78" s="35" customFormat="1">
      <c r="A188" s="34"/>
      <c r="B188" s="34"/>
      <c r="C188" s="34"/>
      <c r="D188" s="34"/>
      <c r="E188" s="34"/>
      <c r="F188" s="34"/>
      <c r="G188" s="34"/>
      <c r="H188" s="34"/>
      <c r="I188" s="34"/>
      <c r="J188" s="34"/>
      <c r="AA188" s="36"/>
      <c r="AB188" s="36"/>
      <c r="AC188" s="36" t="s">
        <v>3053</v>
      </c>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row>
    <row r="189" spans="1:78" s="35" customFormat="1" ht="13.8">
      <c r="A189" s="39" t="s">
        <v>2733</v>
      </c>
      <c r="B189" s="81" t="s">
        <v>2</v>
      </c>
      <c r="C189" s="82"/>
      <c r="D189" s="82"/>
      <c r="E189" s="83"/>
      <c r="F189" s="117" t="str">
        <f>IF(ISERROR(SEARCH("Nonstandard",$B$189))=TRUE,"","Please specify in the 'Notes' field below")</f>
        <v/>
      </c>
      <c r="G189" s="34"/>
      <c r="H189" s="34"/>
      <c r="I189" s="34"/>
      <c r="J189" s="34"/>
      <c r="AA189" s="36"/>
      <c r="AB189" s="36"/>
      <c r="AC189" s="36" t="s">
        <v>3054</v>
      </c>
      <c r="AD189" s="36" t="s">
        <v>2857</v>
      </c>
      <c r="AE189" s="36">
        <v>78</v>
      </c>
      <c r="AF189" s="36" t="s">
        <v>2859</v>
      </c>
      <c r="AG189" s="36">
        <v>6</v>
      </c>
      <c r="AH189" s="36" t="s">
        <v>2863</v>
      </c>
      <c r="AI189" s="36">
        <v>7</v>
      </c>
      <c r="AJ189" s="36" t="s">
        <v>2864</v>
      </c>
      <c r="AK189" s="116" t="str">
        <f>IF(ISERROR(FIND("]",$B$189))=TRUE,"",MID($B$189,2,FIND("]",$B$189)-2))</f>
        <v/>
      </c>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row>
    <row r="190" spans="1:78" s="35" customFormat="1">
      <c r="A190" s="34"/>
      <c r="B190" s="34"/>
      <c r="C190" s="34"/>
      <c r="D190" s="34"/>
      <c r="E190" s="34"/>
      <c r="F190" s="34"/>
      <c r="G190" s="34"/>
      <c r="H190" s="34"/>
      <c r="I190" s="34"/>
      <c r="J190" s="34"/>
      <c r="AA190" s="36"/>
      <c r="AB190" s="36"/>
      <c r="AC190" s="36" t="s">
        <v>3055</v>
      </c>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row>
    <row r="191" spans="1:78" s="35" customFormat="1" ht="13.8">
      <c r="A191" s="39" t="s">
        <v>2734</v>
      </c>
      <c r="B191" s="81" t="s">
        <v>2</v>
      </c>
      <c r="C191" s="82"/>
      <c r="D191" s="82"/>
      <c r="E191" s="83"/>
      <c r="F191" s="117" t="str">
        <f>IF(ISERROR(SEARCH("Nonstandard",$B$191))=TRUE,"","Please specify in the 'Notes' field below")</f>
        <v/>
      </c>
      <c r="G191" s="34"/>
      <c r="H191" s="34"/>
      <c r="I191" s="34"/>
      <c r="J191" s="34"/>
      <c r="AA191" s="36"/>
      <c r="AB191" s="36"/>
      <c r="AC191" s="36" t="s">
        <v>3056</v>
      </c>
      <c r="AD191" s="36" t="s">
        <v>2857</v>
      </c>
      <c r="AE191" s="36">
        <v>78</v>
      </c>
      <c r="AF191" s="36" t="s">
        <v>2859</v>
      </c>
      <c r="AG191" s="36">
        <v>6</v>
      </c>
      <c r="AH191" s="36" t="s">
        <v>2863</v>
      </c>
      <c r="AI191" s="36">
        <v>8</v>
      </c>
      <c r="AJ191" s="36" t="s">
        <v>2864</v>
      </c>
      <c r="AK191" s="116" t="str">
        <f>IF(ISERROR(FIND("]",$B$191))=TRUE,"",MID($B$191,2,FIND("]",$B$191)-2))</f>
        <v/>
      </c>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row>
    <row r="192" spans="1:78" s="35" customFormat="1">
      <c r="A192" s="34"/>
      <c r="B192" s="34"/>
      <c r="C192" s="34"/>
      <c r="D192" s="34"/>
      <c r="E192" s="34"/>
      <c r="F192" s="34"/>
      <c r="G192" s="34"/>
      <c r="H192" s="34"/>
      <c r="I192" s="34"/>
      <c r="J192" s="34"/>
      <c r="AA192" s="36"/>
      <c r="AB192" s="36"/>
      <c r="AC192" s="36" t="s">
        <v>3057</v>
      </c>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row>
    <row r="193" spans="1:78" s="35" customFormat="1" ht="13.8">
      <c r="A193" s="39" t="s">
        <v>2735</v>
      </c>
      <c r="B193" s="81" t="s">
        <v>2</v>
      </c>
      <c r="C193" s="82"/>
      <c r="D193" s="82"/>
      <c r="E193" s="83"/>
      <c r="F193" s="117" t="str">
        <f>IF(ISERROR(SEARCH("Nonstandard",$B$193))=TRUE,"","Please specify in the 'Notes' field below")</f>
        <v/>
      </c>
      <c r="G193" s="34"/>
      <c r="H193" s="34"/>
      <c r="I193" s="34"/>
      <c r="J193" s="34"/>
      <c r="AA193" s="36"/>
      <c r="AB193" s="36"/>
      <c r="AC193" s="36" t="s">
        <v>3058</v>
      </c>
      <c r="AD193" s="36" t="s">
        <v>2857</v>
      </c>
      <c r="AE193" s="36">
        <v>78</v>
      </c>
      <c r="AF193" s="36" t="s">
        <v>2859</v>
      </c>
      <c r="AG193" s="36">
        <v>6</v>
      </c>
      <c r="AH193" s="36" t="s">
        <v>2863</v>
      </c>
      <c r="AI193" s="36">
        <v>9</v>
      </c>
      <c r="AJ193" s="36" t="s">
        <v>2864</v>
      </c>
      <c r="AK193" s="116" t="str">
        <f>IF(ISERROR(FIND("]",$B$193))=TRUE,"",MID($B$193,2,FIND("]",$B$193)-2))</f>
        <v/>
      </c>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row>
    <row r="194" spans="1:78" s="35" customFormat="1">
      <c r="A194" s="34"/>
      <c r="B194" s="34"/>
      <c r="C194" s="34"/>
      <c r="D194" s="34"/>
      <c r="E194" s="34"/>
      <c r="F194" s="34"/>
      <c r="G194" s="34"/>
      <c r="H194" s="34"/>
      <c r="I194" s="34"/>
      <c r="J194" s="34"/>
      <c r="AA194" s="36"/>
      <c r="AB194" s="36"/>
      <c r="AC194" s="36" t="s">
        <v>3059</v>
      </c>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row>
    <row r="195" spans="1:78" s="35" customFormat="1" ht="13.8">
      <c r="A195" s="39" t="s">
        <v>2736</v>
      </c>
      <c r="B195" s="81" t="s">
        <v>2</v>
      </c>
      <c r="C195" s="82"/>
      <c r="D195" s="82"/>
      <c r="E195" s="83"/>
      <c r="F195" s="117" t="str">
        <f>IF(ISERROR(SEARCH("Nonstandard",$B$195))=TRUE,"","Please specify in the 'Notes' field below")</f>
        <v/>
      </c>
      <c r="G195" s="34"/>
      <c r="H195" s="34"/>
      <c r="I195" s="34"/>
      <c r="J195" s="34"/>
      <c r="AA195" s="36"/>
      <c r="AB195" s="36"/>
      <c r="AC195" s="36" t="s">
        <v>3060</v>
      </c>
      <c r="AD195" s="36" t="s">
        <v>2857</v>
      </c>
      <c r="AE195" s="36">
        <v>78</v>
      </c>
      <c r="AF195" s="36" t="s">
        <v>2859</v>
      </c>
      <c r="AG195" s="36">
        <v>6</v>
      </c>
      <c r="AH195" s="36" t="s">
        <v>2863</v>
      </c>
      <c r="AI195" s="36">
        <v>6</v>
      </c>
      <c r="AJ195" s="36" t="s">
        <v>2864</v>
      </c>
      <c r="AK195" s="116" t="str">
        <f>IF(ISERROR(FIND("]",$B$195))=TRUE,"",MID($B$195,2,FIND("]",$B$195)-2))</f>
        <v/>
      </c>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row>
    <row r="196" spans="1:78" s="35" customFormat="1">
      <c r="A196" s="34"/>
      <c r="B196" s="34"/>
      <c r="C196" s="34"/>
      <c r="D196" s="34"/>
      <c r="E196" s="34"/>
      <c r="F196" s="34"/>
      <c r="G196" s="34"/>
      <c r="H196" s="34"/>
      <c r="I196" s="34"/>
      <c r="J196" s="34"/>
      <c r="AA196" s="36"/>
      <c r="AB196" s="36"/>
      <c r="AC196" s="36" t="s">
        <v>3061</v>
      </c>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row>
    <row r="197" spans="1:78" s="35" customFormat="1" ht="13.8">
      <c r="A197" s="39" t="s">
        <v>2737</v>
      </c>
      <c r="B197" s="81" t="s">
        <v>2</v>
      </c>
      <c r="C197" s="82"/>
      <c r="D197" s="82"/>
      <c r="E197" s="83"/>
      <c r="F197" s="117" t="str">
        <f>IF(ISERROR(SEARCH("Nonstandard",$B$197))=TRUE,"","Please specify in the 'Notes' field below")</f>
        <v/>
      </c>
      <c r="G197" s="34"/>
      <c r="H197" s="34"/>
      <c r="I197" s="34"/>
      <c r="J197" s="34"/>
      <c r="AA197" s="36"/>
      <c r="AB197" s="36"/>
      <c r="AC197" s="36" t="s">
        <v>3062</v>
      </c>
      <c r="AD197" s="36" t="s">
        <v>2857</v>
      </c>
      <c r="AE197" s="36">
        <v>78</v>
      </c>
      <c r="AF197" s="36" t="s">
        <v>2859</v>
      </c>
      <c r="AG197" s="36">
        <v>6</v>
      </c>
      <c r="AH197" s="36" t="s">
        <v>2863</v>
      </c>
      <c r="AI197" s="36">
        <v>10</v>
      </c>
      <c r="AJ197" s="36" t="s">
        <v>2864</v>
      </c>
      <c r="AK197" s="116" t="str">
        <f>IF(ISERROR(FIND("]",$B$197))=TRUE,"",MID($B$197,2,FIND("]",$B$197)-2))</f>
        <v/>
      </c>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row>
    <row r="198" spans="1:78" s="35" customFormat="1">
      <c r="A198" s="34"/>
      <c r="B198" s="34"/>
      <c r="C198" s="34"/>
      <c r="D198" s="34"/>
      <c r="E198" s="34"/>
      <c r="F198" s="34"/>
      <c r="G198" s="34"/>
      <c r="H198" s="34"/>
      <c r="I198" s="34"/>
      <c r="J198" s="34"/>
      <c r="AA198" s="36"/>
      <c r="AB198" s="36"/>
      <c r="AC198" s="36" t="s">
        <v>3063</v>
      </c>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row>
    <row r="199" spans="1:78" s="35" customFormat="1" ht="13.8">
      <c r="A199" s="39" t="s">
        <v>2738</v>
      </c>
      <c r="B199" s="84"/>
      <c r="C199" s="82"/>
      <c r="D199" s="82"/>
      <c r="E199" s="82"/>
      <c r="F199" s="82"/>
      <c r="G199" s="83"/>
      <c r="H199" s="34"/>
      <c r="I199" s="34"/>
      <c r="J199" s="34"/>
      <c r="AA199" s="36"/>
      <c r="AB199" s="36"/>
      <c r="AC199" s="36" t="s">
        <v>3064</v>
      </c>
      <c r="AD199" s="36" t="s">
        <v>2857</v>
      </c>
      <c r="AE199" s="36">
        <v>78</v>
      </c>
      <c r="AF199" s="36" t="s">
        <v>2859</v>
      </c>
      <c r="AG199" s="36">
        <v>6</v>
      </c>
      <c r="AH199" s="36" t="s">
        <v>2863</v>
      </c>
      <c r="AI199" s="36">
        <v>68</v>
      </c>
      <c r="AJ199" s="36" t="s">
        <v>2864</v>
      </c>
      <c r="AK199" s="116" t="str">
        <f>IF($B$199&lt;&gt;"",$B$199,"")</f>
        <v/>
      </c>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row>
    <row r="200" spans="1:78" s="35" customFormat="1">
      <c r="A200" s="34"/>
      <c r="B200" s="34"/>
      <c r="C200" s="34"/>
      <c r="D200" s="34"/>
      <c r="E200" s="34"/>
      <c r="F200" s="34"/>
      <c r="G200" s="34"/>
      <c r="H200" s="34"/>
      <c r="I200" s="34"/>
      <c r="J200" s="34"/>
      <c r="AA200" s="36"/>
      <c r="AB200" s="36"/>
      <c r="AC200" s="36" t="s">
        <v>3065</v>
      </c>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row>
    <row r="201" spans="1:78" s="35" customFormat="1" ht="12">
      <c r="A201" s="39" t="s">
        <v>2865</v>
      </c>
      <c r="B201" s="85"/>
      <c r="C201" s="86"/>
      <c r="D201" s="86"/>
      <c r="E201" s="86"/>
      <c r="F201" s="86"/>
      <c r="G201" s="87"/>
      <c r="H201" s="34"/>
      <c r="I201" s="34"/>
      <c r="J201" s="34"/>
      <c r="AA201" s="36"/>
      <c r="AB201" s="36"/>
      <c r="AC201" s="36" t="s">
        <v>3066</v>
      </c>
      <c r="AD201" s="36" t="s">
        <v>2857</v>
      </c>
      <c r="AE201" s="36">
        <v>78</v>
      </c>
      <c r="AF201" s="36" t="s">
        <v>2859</v>
      </c>
      <c r="AG201" s="36">
        <v>6</v>
      </c>
      <c r="AH201" s="36" t="s">
        <v>2866</v>
      </c>
      <c r="AI201" s="36"/>
      <c r="AJ201" s="116" t="str">
        <f>IF($B$201&lt;&gt;"",$B$201,"")</f>
        <v/>
      </c>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row>
    <row r="202" spans="1:78" s="35" customFormat="1">
      <c r="A202" s="34"/>
      <c r="B202" s="88"/>
      <c r="C202" s="89"/>
      <c r="D202" s="89"/>
      <c r="E202" s="89"/>
      <c r="F202" s="89"/>
      <c r="G202" s="90"/>
      <c r="H202" s="34"/>
      <c r="I202" s="34"/>
      <c r="J202" s="34"/>
      <c r="AA202" s="36"/>
      <c r="AB202" s="36"/>
      <c r="AC202" s="36" t="s">
        <v>3067</v>
      </c>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row>
    <row r="203" spans="1:78" s="35" customFormat="1">
      <c r="A203" s="34"/>
      <c r="B203" s="88"/>
      <c r="C203" s="89"/>
      <c r="D203" s="89"/>
      <c r="E203" s="89"/>
      <c r="F203" s="89"/>
      <c r="G203" s="90"/>
      <c r="H203" s="34"/>
      <c r="I203" s="34"/>
      <c r="J203" s="34"/>
      <c r="AA203" s="36"/>
      <c r="AB203" s="36"/>
      <c r="AC203" s="36" t="s">
        <v>3068</v>
      </c>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row>
    <row r="204" spans="1:78" s="35" customFormat="1">
      <c r="A204" s="34"/>
      <c r="B204" s="91"/>
      <c r="C204" s="92"/>
      <c r="D204" s="92"/>
      <c r="E204" s="92"/>
      <c r="F204" s="92"/>
      <c r="G204" s="93"/>
      <c r="H204" s="34"/>
      <c r="I204" s="34"/>
      <c r="J204" s="34"/>
      <c r="AA204" s="36"/>
      <c r="AB204" s="36"/>
      <c r="AC204" s="36" t="s">
        <v>3069</v>
      </c>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row>
    <row r="205" spans="1:78" s="35" customFormat="1">
      <c r="A205" s="34"/>
      <c r="B205" s="34"/>
      <c r="C205" s="34"/>
      <c r="D205" s="34"/>
      <c r="E205" s="34"/>
      <c r="F205" s="34"/>
      <c r="G205" s="34"/>
      <c r="H205" s="34"/>
      <c r="I205" s="34"/>
      <c r="J205" s="34"/>
      <c r="AA205" s="36"/>
      <c r="AB205" s="36"/>
      <c r="AC205" s="36" t="s">
        <v>3070</v>
      </c>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row>
    <row r="206" spans="1:78" s="35" customFormat="1">
      <c r="A206" s="34"/>
      <c r="B206" s="34"/>
      <c r="C206" s="34"/>
      <c r="D206" s="34"/>
      <c r="E206" s="34"/>
      <c r="F206" s="34"/>
      <c r="G206" s="34"/>
      <c r="H206" s="34"/>
      <c r="I206" s="34"/>
      <c r="J206" s="34"/>
      <c r="AA206" s="36"/>
      <c r="AB206" s="36"/>
      <c r="AC206" s="36" t="s">
        <v>3071</v>
      </c>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row>
    <row r="207" spans="1:78" s="35" customFormat="1" ht="12">
      <c r="A207" s="38">
        <v>7</v>
      </c>
      <c r="B207" s="38"/>
      <c r="C207" s="38"/>
      <c r="D207" s="38"/>
      <c r="E207" s="38"/>
      <c r="F207" s="38"/>
      <c r="G207" s="38"/>
      <c r="H207" s="34"/>
      <c r="I207" s="34"/>
      <c r="J207" s="34"/>
      <c r="AA207" s="36"/>
      <c r="AB207" s="36"/>
      <c r="AC207" s="36" t="s">
        <v>3072</v>
      </c>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row>
    <row r="208" spans="1:78" s="35" customFormat="1">
      <c r="A208" s="34"/>
      <c r="B208" s="34"/>
      <c r="C208" s="34"/>
      <c r="D208" s="34"/>
      <c r="E208" s="34"/>
      <c r="F208" s="34"/>
      <c r="G208" s="34"/>
      <c r="H208" s="34"/>
      <c r="I208" s="34"/>
      <c r="J208" s="34"/>
      <c r="AA208" s="36"/>
      <c r="AB208" s="36"/>
      <c r="AC208" s="36" t="s">
        <v>3073</v>
      </c>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row>
    <row r="209" spans="1:78" s="35" customFormat="1" ht="13.8">
      <c r="A209" s="39" t="s">
        <v>2727</v>
      </c>
      <c r="B209" s="84"/>
      <c r="C209" s="82"/>
      <c r="D209" s="82"/>
      <c r="E209" s="82"/>
      <c r="F209" s="82"/>
      <c r="G209" s="83"/>
      <c r="H209" s="34"/>
      <c r="I209" s="34"/>
      <c r="J209" s="34"/>
      <c r="AA209" s="36"/>
      <c r="AB209" s="36"/>
      <c r="AC209" s="36" t="s">
        <v>3074</v>
      </c>
      <c r="AD209" s="36" t="s">
        <v>2857</v>
      </c>
      <c r="AE209" s="36">
        <v>78</v>
      </c>
      <c r="AF209" s="36" t="s">
        <v>2859</v>
      </c>
      <c r="AG209" s="36">
        <v>7</v>
      </c>
      <c r="AH209" s="36" t="s">
        <v>2860</v>
      </c>
      <c r="AI209" s="36">
        <v>1</v>
      </c>
      <c r="AJ209" s="36" t="s">
        <v>2861</v>
      </c>
      <c r="AK209" s="116" t="str">
        <f>IF($B$209&lt;&gt;"",$B$209,"")</f>
        <v/>
      </c>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row>
    <row r="210" spans="1:78" s="35" customFormat="1">
      <c r="A210" s="34"/>
      <c r="B210" s="34"/>
      <c r="C210" s="34"/>
      <c r="D210" s="34"/>
      <c r="E210" s="34"/>
      <c r="F210" s="34"/>
      <c r="G210" s="34"/>
      <c r="H210" s="34"/>
      <c r="I210" s="34"/>
      <c r="J210" s="34"/>
      <c r="AA210" s="36"/>
      <c r="AB210" s="36"/>
      <c r="AC210" s="36" t="s">
        <v>3075</v>
      </c>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row>
    <row r="211" spans="1:78" s="35" customFormat="1" ht="13.8">
      <c r="A211" s="39" t="s">
        <v>2728</v>
      </c>
      <c r="B211" s="81" t="s">
        <v>2</v>
      </c>
      <c r="C211" s="82"/>
      <c r="D211" s="82"/>
      <c r="E211" s="83"/>
      <c r="F211" s="117" t="str">
        <f>IF(ISERROR(SEARCH("Nonstandard",$B$211))=TRUE,"","Please specify in the 'Notes' field below")</f>
        <v/>
      </c>
      <c r="G211" s="34"/>
      <c r="H211" s="34"/>
      <c r="I211" s="34"/>
      <c r="J211" s="34"/>
      <c r="AA211" s="36"/>
      <c r="AB211" s="36"/>
      <c r="AC211" s="36" t="s">
        <v>3076</v>
      </c>
      <c r="AD211" s="36" t="s">
        <v>2857</v>
      </c>
      <c r="AE211" s="36">
        <v>78</v>
      </c>
      <c r="AF211" s="36" t="s">
        <v>2859</v>
      </c>
      <c r="AG211" s="36">
        <v>7</v>
      </c>
      <c r="AH211" s="36" t="s">
        <v>2862</v>
      </c>
      <c r="AI211" s="116" t="str">
        <f>IF(ISERROR(FIND("]",$B$211))=TRUE,"",MID($B$211,2,FIND("]",$B$211)-2))</f>
        <v/>
      </c>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row>
    <row r="212" spans="1:78" s="35" customFormat="1">
      <c r="A212" s="34"/>
      <c r="B212" s="34"/>
      <c r="C212" s="34"/>
      <c r="D212" s="34"/>
      <c r="E212" s="34"/>
      <c r="F212" s="34"/>
      <c r="G212" s="34"/>
      <c r="H212" s="34"/>
      <c r="I212" s="34"/>
      <c r="J212" s="34"/>
      <c r="AA212" s="36"/>
      <c r="AB212" s="36"/>
      <c r="AC212" s="36" t="s">
        <v>3077</v>
      </c>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row>
    <row r="213" spans="1:78" s="35" customFormat="1" ht="13.8">
      <c r="A213" s="39" t="s">
        <v>2729</v>
      </c>
      <c r="B213" s="81" t="s">
        <v>2</v>
      </c>
      <c r="C213" s="82"/>
      <c r="D213" s="82"/>
      <c r="E213" s="83"/>
      <c r="F213" s="117" t="str">
        <f>IF(ISERROR(SEARCH("Nonstandard",$B$213))=TRUE,"","Please specify in the 'Notes' field below")</f>
        <v/>
      </c>
      <c r="G213" s="34"/>
      <c r="H213" s="34"/>
      <c r="I213" s="34"/>
      <c r="J213" s="34"/>
      <c r="AA213" s="36"/>
      <c r="AB213" s="36"/>
      <c r="AC213" s="36" t="s">
        <v>3078</v>
      </c>
      <c r="AD213" s="36" t="s">
        <v>2857</v>
      </c>
      <c r="AE213" s="36">
        <v>78</v>
      </c>
      <c r="AF213" s="36" t="s">
        <v>2859</v>
      </c>
      <c r="AG213" s="36">
        <v>7</v>
      </c>
      <c r="AH213" s="36" t="s">
        <v>2863</v>
      </c>
      <c r="AI213" s="36">
        <v>107</v>
      </c>
      <c r="AJ213" s="36" t="s">
        <v>2864</v>
      </c>
      <c r="AK213" s="116" t="str">
        <f>IF(ISERROR(FIND("]",$B$213))=TRUE,"",MID($B$213,2,FIND("]",$B$213)-2))</f>
        <v/>
      </c>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row>
    <row r="214" spans="1:78" s="35" customFormat="1">
      <c r="A214" s="34"/>
      <c r="B214" s="34"/>
      <c r="C214" s="34"/>
      <c r="D214" s="34"/>
      <c r="E214" s="34"/>
      <c r="F214" s="34"/>
      <c r="G214" s="34"/>
      <c r="H214" s="34"/>
      <c r="I214" s="34"/>
      <c r="J214" s="34"/>
      <c r="AA214" s="36"/>
      <c r="AB214" s="36"/>
      <c r="AC214" s="36" t="s">
        <v>3079</v>
      </c>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row>
    <row r="215" spans="1:78" s="35" customFormat="1" ht="13.8">
      <c r="A215" s="39" t="s">
        <v>2730</v>
      </c>
      <c r="B215" s="81" t="s">
        <v>2</v>
      </c>
      <c r="C215" s="82"/>
      <c r="D215" s="82"/>
      <c r="E215" s="83"/>
      <c r="F215" s="117" t="str">
        <f>IF(ISERROR(SEARCH("Nonstandard",$B$215))=TRUE,"","Please specify in the 'Notes' field below")</f>
        <v/>
      </c>
      <c r="G215" s="34"/>
      <c r="H215" s="34"/>
      <c r="I215" s="34"/>
      <c r="J215" s="34"/>
      <c r="AA215" s="36"/>
      <c r="AB215" s="36"/>
      <c r="AC215" s="36" t="s">
        <v>3080</v>
      </c>
      <c r="AD215" s="36" t="s">
        <v>2857</v>
      </c>
      <c r="AE215" s="36">
        <v>78</v>
      </c>
      <c r="AF215" s="36" t="s">
        <v>2859</v>
      </c>
      <c r="AG215" s="36">
        <v>7</v>
      </c>
      <c r="AH215" s="36" t="s">
        <v>2863</v>
      </c>
      <c r="AI215" s="36">
        <v>3</v>
      </c>
      <c r="AJ215" s="36" t="s">
        <v>2864</v>
      </c>
      <c r="AK215" s="116" t="str">
        <f>IF(ISERROR(FIND("]",$B$215))=TRUE,"",MID($B$215,2,FIND("]",$B$215)-2))</f>
        <v/>
      </c>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row>
    <row r="216" spans="1:78" s="35" customFormat="1">
      <c r="A216" s="34"/>
      <c r="B216" s="34"/>
      <c r="C216" s="34"/>
      <c r="D216" s="34"/>
      <c r="E216" s="34"/>
      <c r="F216" s="34"/>
      <c r="G216" s="34"/>
      <c r="H216" s="34"/>
      <c r="I216" s="34"/>
      <c r="J216" s="34"/>
      <c r="AA216" s="36"/>
      <c r="AB216" s="36"/>
      <c r="AC216" s="36" t="s">
        <v>3081</v>
      </c>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row>
    <row r="217" spans="1:78" s="35" customFormat="1" ht="13.8">
      <c r="A217" s="39" t="s">
        <v>2731</v>
      </c>
      <c r="B217" s="81" t="s">
        <v>2</v>
      </c>
      <c r="C217" s="82"/>
      <c r="D217" s="82"/>
      <c r="E217" s="83"/>
      <c r="F217" s="117" t="str">
        <f>IF(ISERROR(SEARCH("Nonstandard",$B$217))=TRUE,"","Please specify in the 'Notes' field below")</f>
        <v/>
      </c>
      <c r="G217" s="34"/>
      <c r="H217" s="34"/>
      <c r="I217" s="34"/>
      <c r="J217" s="34"/>
      <c r="AA217" s="36"/>
      <c r="AB217" s="36"/>
      <c r="AC217" s="36" t="s">
        <v>3082</v>
      </c>
      <c r="AD217" s="36" t="s">
        <v>2857</v>
      </c>
      <c r="AE217" s="36">
        <v>78</v>
      </c>
      <c r="AF217" s="36" t="s">
        <v>2859</v>
      </c>
      <c r="AG217" s="36">
        <v>7</v>
      </c>
      <c r="AH217" s="36" t="s">
        <v>2863</v>
      </c>
      <c r="AI217" s="36">
        <v>4</v>
      </c>
      <c r="AJ217" s="36" t="s">
        <v>2864</v>
      </c>
      <c r="AK217" s="116" t="str">
        <f>IF(ISERROR(FIND("]",$B$217))=TRUE,"",MID($B$217,2,FIND("]",$B$217)-2))</f>
        <v/>
      </c>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row>
    <row r="218" spans="1:78" s="35" customFormat="1">
      <c r="A218" s="34"/>
      <c r="B218" s="34"/>
      <c r="C218" s="34"/>
      <c r="D218" s="34"/>
      <c r="E218" s="34"/>
      <c r="F218" s="34"/>
      <c r="G218" s="34"/>
      <c r="H218" s="34"/>
      <c r="I218" s="34"/>
      <c r="J218" s="34"/>
      <c r="AA218" s="36"/>
      <c r="AB218" s="36"/>
      <c r="AC218" s="36" t="s">
        <v>3083</v>
      </c>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row>
    <row r="219" spans="1:78" s="35" customFormat="1" ht="13.8">
      <c r="A219" s="39" t="s">
        <v>2732</v>
      </c>
      <c r="B219" s="81" t="s">
        <v>2</v>
      </c>
      <c r="C219" s="82"/>
      <c r="D219" s="82"/>
      <c r="E219" s="83"/>
      <c r="F219" s="117" t="str">
        <f>IF(ISERROR(SEARCH("Nonstandard",$B$219))=TRUE,"","Please specify in the 'Notes' field below")</f>
        <v/>
      </c>
      <c r="G219" s="34"/>
      <c r="H219" s="34"/>
      <c r="I219" s="34"/>
      <c r="J219" s="34"/>
      <c r="AA219" s="36"/>
      <c r="AB219" s="36"/>
      <c r="AC219" s="36" t="s">
        <v>3084</v>
      </c>
      <c r="AD219" s="36" t="s">
        <v>2857</v>
      </c>
      <c r="AE219" s="36">
        <v>78</v>
      </c>
      <c r="AF219" s="36" t="s">
        <v>2859</v>
      </c>
      <c r="AG219" s="36">
        <v>7</v>
      </c>
      <c r="AH219" s="36" t="s">
        <v>2863</v>
      </c>
      <c r="AI219" s="36">
        <v>5</v>
      </c>
      <c r="AJ219" s="36" t="s">
        <v>2864</v>
      </c>
      <c r="AK219" s="116" t="str">
        <f>IF(ISERROR(FIND("]",$B$219))=TRUE,"",MID($B$219,2,FIND("]",$B$219)-2))</f>
        <v/>
      </c>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row>
    <row r="220" spans="1:78" s="35" customFormat="1">
      <c r="A220" s="34"/>
      <c r="B220" s="34"/>
      <c r="C220" s="34"/>
      <c r="D220" s="34"/>
      <c r="E220" s="34"/>
      <c r="F220" s="34"/>
      <c r="G220" s="34"/>
      <c r="H220" s="34"/>
      <c r="I220" s="34"/>
      <c r="J220" s="34"/>
      <c r="AA220" s="36"/>
      <c r="AB220" s="36"/>
      <c r="AC220" s="36" t="s">
        <v>3085</v>
      </c>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row>
    <row r="221" spans="1:78" s="35" customFormat="1" ht="13.8">
      <c r="A221" s="39" t="s">
        <v>2733</v>
      </c>
      <c r="B221" s="81" t="s">
        <v>2</v>
      </c>
      <c r="C221" s="82"/>
      <c r="D221" s="82"/>
      <c r="E221" s="83"/>
      <c r="F221" s="117" t="str">
        <f>IF(ISERROR(SEARCH("Nonstandard",$B$221))=TRUE,"","Please specify in the 'Notes' field below")</f>
        <v/>
      </c>
      <c r="G221" s="34"/>
      <c r="H221" s="34"/>
      <c r="I221" s="34"/>
      <c r="J221" s="34"/>
      <c r="AA221" s="36"/>
      <c r="AB221" s="36"/>
      <c r="AC221" s="36" t="s">
        <v>3086</v>
      </c>
      <c r="AD221" s="36" t="s">
        <v>2857</v>
      </c>
      <c r="AE221" s="36">
        <v>78</v>
      </c>
      <c r="AF221" s="36" t="s">
        <v>2859</v>
      </c>
      <c r="AG221" s="36">
        <v>7</v>
      </c>
      <c r="AH221" s="36" t="s">
        <v>2863</v>
      </c>
      <c r="AI221" s="36">
        <v>7</v>
      </c>
      <c r="AJ221" s="36" t="s">
        <v>2864</v>
      </c>
      <c r="AK221" s="116" t="str">
        <f>IF(ISERROR(FIND("]",$B$221))=TRUE,"",MID($B$221,2,FIND("]",$B$221)-2))</f>
        <v/>
      </c>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row>
    <row r="222" spans="1:78" s="35" customFormat="1">
      <c r="A222" s="34"/>
      <c r="B222" s="34"/>
      <c r="C222" s="34"/>
      <c r="D222" s="34"/>
      <c r="E222" s="34"/>
      <c r="F222" s="34"/>
      <c r="G222" s="34"/>
      <c r="H222" s="34"/>
      <c r="I222" s="34"/>
      <c r="J222" s="34"/>
      <c r="AA222" s="36"/>
      <c r="AB222" s="36"/>
      <c r="AC222" s="36" t="s">
        <v>3087</v>
      </c>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row>
    <row r="223" spans="1:78" s="35" customFormat="1" ht="13.8">
      <c r="A223" s="39" t="s">
        <v>2734</v>
      </c>
      <c r="B223" s="81" t="s">
        <v>2</v>
      </c>
      <c r="C223" s="82"/>
      <c r="D223" s="82"/>
      <c r="E223" s="83"/>
      <c r="F223" s="117" t="str">
        <f>IF(ISERROR(SEARCH("Nonstandard",$B$223))=TRUE,"","Please specify in the 'Notes' field below")</f>
        <v/>
      </c>
      <c r="G223" s="34"/>
      <c r="H223" s="34"/>
      <c r="I223" s="34"/>
      <c r="J223" s="34"/>
      <c r="AA223" s="36"/>
      <c r="AB223" s="36"/>
      <c r="AC223" s="36" t="s">
        <v>3088</v>
      </c>
      <c r="AD223" s="36" t="s">
        <v>2857</v>
      </c>
      <c r="AE223" s="36">
        <v>78</v>
      </c>
      <c r="AF223" s="36" t="s">
        <v>2859</v>
      </c>
      <c r="AG223" s="36">
        <v>7</v>
      </c>
      <c r="AH223" s="36" t="s">
        <v>2863</v>
      </c>
      <c r="AI223" s="36">
        <v>8</v>
      </c>
      <c r="AJ223" s="36" t="s">
        <v>2864</v>
      </c>
      <c r="AK223" s="116" t="str">
        <f>IF(ISERROR(FIND("]",$B$223))=TRUE,"",MID($B$223,2,FIND("]",$B$223)-2))</f>
        <v/>
      </c>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row>
    <row r="224" spans="1:78" s="35" customFormat="1">
      <c r="A224" s="34"/>
      <c r="B224" s="34"/>
      <c r="C224" s="34"/>
      <c r="D224" s="34"/>
      <c r="E224" s="34"/>
      <c r="F224" s="34"/>
      <c r="G224" s="34"/>
      <c r="H224" s="34"/>
      <c r="I224" s="34"/>
      <c r="J224" s="34"/>
      <c r="AA224" s="36"/>
      <c r="AB224" s="36"/>
      <c r="AC224" s="36" t="s">
        <v>3089</v>
      </c>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row>
    <row r="225" spans="1:78" s="35" customFormat="1" ht="13.8">
      <c r="A225" s="39" t="s">
        <v>2735</v>
      </c>
      <c r="B225" s="81" t="s">
        <v>2</v>
      </c>
      <c r="C225" s="82"/>
      <c r="D225" s="82"/>
      <c r="E225" s="83"/>
      <c r="F225" s="117" t="str">
        <f>IF(ISERROR(SEARCH("Nonstandard",$B$225))=TRUE,"","Please specify in the 'Notes' field below")</f>
        <v/>
      </c>
      <c r="G225" s="34"/>
      <c r="H225" s="34"/>
      <c r="I225" s="34"/>
      <c r="J225" s="34"/>
      <c r="AA225" s="36"/>
      <c r="AB225" s="36"/>
      <c r="AC225" s="36" t="s">
        <v>3090</v>
      </c>
      <c r="AD225" s="36" t="s">
        <v>2857</v>
      </c>
      <c r="AE225" s="36">
        <v>78</v>
      </c>
      <c r="AF225" s="36" t="s">
        <v>2859</v>
      </c>
      <c r="AG225" s="36">
        <v>7</v>
      </c>
      <c r="AH225" s="36" t="s">
        <v>2863</v>
      </c>
      <c r="AI225" s="36">
        <v>9</v>
      </c>
      <c r="AJ225" s="36" t="s">
        <v>2864</v>
      </c>
      <c r="AK225" s="116" t="str">
        <f>IF(ISERROR(FIND("]",$B$225))=TRUE,"",MID($B$225,2,FIND("]",$B$225)-2))</f>
        <v/>
      </c>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row>
    <row r="226" spans="1:78" s="35" customFormat="1">
      <c r="A226" s="34"/>
      <c r="B226" s="34"/>
      <c r="C226" s="34"/>
      <c r="D226" s="34"/>
      <c r="E226" s="34"/>
      <c r="F226" s="34"/>
      <c r="G226" s="34"/>
      <c r="H226" s="34"/>
      <c r="I226" s="34"/>
      <c r="J226" s="34"/>
      <c r="AA226" s="36"/>
      <c r="AB226" s="36"/>
      <c r="AC226" s="36" t="s">
        <v>3091</v>
      </c>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row>
    <row r="227" spans="1:78" s="35" customFormat="1" ht="13.8">
      <c r="A227" s="39" t="s">
        <v>2736</v>
      </c>
      <c r="B227" s="81" t="s">
        <v>2</v>
      </c>
      <c r="C227" s="82"/>
      <c r="D227" s="82"/>
      <c r="E227" s="83"/>
      <c r="F227" s="117" t="str">
        <f>IF(ISERROR(SEARCH("Nonstandard",$B$227))=TRUE,"","Please specify in the 'Notes' field below")</f>
        <v/>
      </c>
      <c r="G227" s="34"/>
      <c r="H227" s="34"/>
      <c r="I227" s="34"/>
      <c r="J227" s="34"/>
      <c r="AA227" s="36"/>
      <c r="AB227" s="36"/>
      <c r="AC227" s="36" t="s">
        <v>3092</v>
      </c>
      <c r="AD227" s="36" t="s">
        <v>2857</v>
      </c>
      <c r="AE227" s="36">
        <v>78</v>
      </c>
      <c r="AF227" s="36" t="s">
        <v>2859</v>
      </c>
      <c r="AG227" s="36">
        <v>7</v>
      </c>
      <c r="AH227" s="36" t="s">
        <v>2863</v>
      </c>
      <c r="AI227" s="36">
        <v>6</v>
      </c>
      <c r="AJ227" s="36" t="s">
        <v>2864</v>
      </c>
      <c r="AK227" s="116" t="str">
        <f>IF(ISERROR(FIND("]",$B$227))=TRUE,"",MID($B$227,2,FIND("]",$B$227)-2))</f>
        <v/>
      </c>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row>
    <row r="228" spans="1:78" s="35" customFormat="1">
      <c r="A228" s="34"/>
      <c r="B228" s="34"/>
      <c r="C228" s="34"/>
      <c r="D228" s="34"/>
      <c r="E228" s="34"/>
      <c r="F228" s="34"/>
      <c r="G228" s="34"/>
      <c r="H228" s="34"/>
      <c r="I228" s="34"/>
      <c r="J228" s="34"/>
      <c r="AA228" s="36"/>
      <c r="AB228" s="36"/>
      <c r="AC228" s="36" t="s">
        <v>3093</v>
      </c>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row>
    <row r="229" spans="1:78" s="35" customFormat="1" ht="13.8">
      <c r="A229" s="39" t="s">
        <v>2737</v>
      </c>
      <c r="B229" s="81" t="s">
        <v>2</v>
      </c>
      <c r="C229" s="82"/>
      <c r="D229" s="82"/>
      <c r="E229" s="83"/>
      <c r="F229" s="117" t="str">
        <f>IF(ISERROR(SEARCH("Nonstandard",$B$229))=TRUE,"","Please specify in the 'Notes' field below")</f>
        <v/>
      </c>
      <c r="G229" s="34"/>
      <c r="H229" s="34"/>
      <c r="I229" s="34"/>
      <c r="J229" s="34"/>
      <c r="AA229" s="36"/>
      <c r="AB229" s="36"/>
      <c r="AC229" s="36" t="s">
        <v>3094</v>
      </c>
      <c r="AD229" s="36" t="s">
        <v>2857</v>
      </c>
      <c r="AE229" s="36">
        <v>78</v>
      </c>
      <c r="AF229" s="36" t="s">
        <v>2859</v>
      </c>
      <c r="AG229" s="36">
        <v>7</v>
      </c>
      <c r="AH229" s="36" t="s">
        <v>2863</v>
      </c>
      <c r="AI229" s="36">
        <v>10</v>
      </c>
      <c r="AJ229" s="36" t="s">
        <v>2864</v>
      </c>
      <c r="AK229" s="116" t="str">
        <f>IF(ISERROR(FIND("]",$B$229))=TRUE,"",MID($B$229,2,FIND("]",$B$229)-2))</f>
        <v/>
      </c>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row>
    <row r="230" spans="1:78" s="35" customFormat="1">
      <c r="A230" s="34"/>
      <c r="B230" s="34"/>
      <c r="C230" s="34"/>
      <c r="D230" s="34"/>
      <c r="E230" s="34"/>
      <c r="F230" s="34"/>
      <c r="G230" s="34"/>
      <c r="H230" s="34"/>
      <c r="I230" s="34"/>
      <c r="J230" s="34"/>
      <c r="AA230" s="36"/>
      <c r="AB230" s="36"/>
      <c r="AC230" s="36" t="s">
        <v>3095</v>
      </c>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row>
    <row r="231" spans="1:78" s="35" customFormat="1" ht="13.8">
      <c r="A231" s="39" t="s">
        <v>2738</v>
      </c>
      <c r="B231" s="84"/>
      <c r="C231" s="82"/>
      <c r="D231" s="82"/>
      <c r="E231" s="82"/>
      <c r="F231" s="82"/>
      <c r="G231" s="83"/>
      <c r="H231" s="34"/>
      <c r="I231" s="34"/>
      <c r="J231" s="34"/>
      <c r="AA231" s="36"/>
      <c r="AB231" s="36"/>
      <c r="AC231" s="36" t="s">
        <v>3096</v>
      </c>
      <c r="AD231" s="36" t="s">
        <v>2857</v>
      </c>
      <c r="AE231" s="36">
        <v>78</v>
      </c>
      <c r="AF231" s="36" t="s">
        <v>2859</v>
      </c>
      <c r="AG231" s="36">
        <v>7</v>
      </c>
      <c r="AH231" s="36" t="s">
        <v>2863</v>
      </c>
      <c r="AI231" s="36">
        <v>68</v>
      </c>
      <c r="AJ231" s="36" t="s">
        <v>2864</v>
      </c>
      <c r="AK231" s="116" t="str">
        <f>IF($B$231&lt;&gt;"",$B$231,"")</f>
        <v/>
      </c>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row>
    <row r="232" spans="1:78" s="35" customFormat="1">
      <c r="A232" s="34"/>
      <c r="B232" s="34"/>
      <c r="C232" s="34"/>
      <c r="D232" s="34"/>
      <c r="E232" s="34"/>
      <c r="F232" s="34"/>
      <c r="G232" s="34"/>
      <c r="H232" s="34"/>
      <c r="I232" s="34"/>
      <c r="J232" s="34"/>
      <c r="AA232" s="36"/>
      <c r="AB232" s="36"/>
      <c r="AC232" s="36" t="s">
        <v>3097</v>
      </c>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row>
    <row r="233" spans="1:78" s="35" customFormat="1" ht="12">
      <c r="A233" s="39" t="s">
        <v>2865</v>
      </c>
      <c r="B233" s="85"/>
      <c r="C233" s="86"/>
      <c r="D233" s="86"/>
      <c r="E233" s="86"/>
      <c r="F233" s="86"/>
      <c r="G233" s="87"/>
      <c r="H233" s="34"/>
      <c r="I233" s="34"/>
      <c r="J233" s="34"/>
      <c r="AA233" s="36"/>
      <c r="AB233" s="36"/>
      <c r="AC233" s="36" t="s">
        <v>3098</v>
      </c>
      <c r="AD233" s="36" t="s">
        <v>2857</v>
      </c>
      <c r="AE233" s="36">
        <v>78</v>
      </c>
      <c r="AF233" s="36" t="s">
        <v>2859</v>
      </c>
      <c r="AG233" s="36">
        <v>7</v>
      </c>
      <c r="AH233" s="36" t="s">
        <v>2866</v>
      </c>
      <c r="AI233" s="36"/>
      <c r="AJ233" s="116" t="str">
        <f>IF($B$233&lt;&gt;"",$B$233,"")</f>
        <v/>
      </c>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row>
    <row r="234" spans="1:78" s="35" customFormat="1">
      <c r="A234" s="34"/>
      <c r="B234" s="88"/>
      <c r="C234" s="89"/>
      <c r="D234" s="89"/>
      <c r="E234" s="89"/>
      <c r="F234" s="89"/>
      <c r="G234" s="90"/>
      <c r="H234" s="34"/>
      <c r="I234" s="34"/>
      <c r="J234" s="34"/>
      <c r="AA234" s="36"/>
      <c r="AB234" s="36"/>
      <c r="AC234" s="36" t="s">
        <v>3099</v>
      </c>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row>
    <row r="235" spans="1:78" s="35" customFormat="1">
      <c r="A235" s="34"/>
      <c r="B235" s="88"/>
      <c r="C235" s="89"/>
      <c r="D235" s="89"/>
      <c r="E235" s="89"/>
      <c r="F235" s="89"/>
      <c r="G235" s="90"/>
      <c r="H235" s="34"/>
      <c r="I235" s="34"/>
      <c r="J235" s="34"/>
      <c r="AA235" s="36"/>
      <c r="AB235" s="36"/>
      <c r="AC235" s="36" t="s">
        <v>3100</v>
      </c>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row>
    <row r="236" spans="1:78" s="35" customFormat="1">
      <c r="A236" s="34"/>
      <c r="B236" s="91"/>
      <c r="C236" s="92"/>
      <c r="D236" s="92"/>
      <c r="E236" s="92"/>
      <c r="F236" s="92"/>
      <c r="G236" s="93"/>
      <c r="H236" s="34"/>
      <c r="I236" s="34"/>
      <c r="J236" s="34"/>
      <c r="AA236" s="36"/>
      <c r="AB236" s="36"/>
      <c r="AC236" s="36" t="s">
        <v>3101</v>
      </c>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row>
    <row r="237" spans="1:78" s="35" customFormat="1">
      <c r="A237" s="34"/>
      <c r="B237" s="34"/>
      <c r="C237" s="34"/>
      <c r="D237" s="34"/>
      <c r="E237" s="34"/>
      <c r="F237" s="34"/>
      <c r="G237" s="34"/>
      <c r="H237" s="34"/>
      <c r="I237" s="34"/>
      <c r="J237" s="34"/>
      <c r="AA237" s="36"/>
      <c r="AB237" s="36"/>
      <c r="AC237" s="36" t="s">
        <v>3102</v>
      </c>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c r="BQ237" s="36"/>
      <c r="BR237" s="36"/>
      <c r="BS237" s="36"/>
      <c r="BT237" s="36"/>
      <c r="BU237" s="36"/>
      <c r="BV237" s="36"/>
      <c r="BW237" s="36"/>
      <c r="BX237" s="36"/>
      <c r="BY237" s="36"/>
      <c r="BZ237" s="36"/>
    </row>
    <row r="238" spans="1:78" s="35" customFormat="1">
      <c r="A238" s="34"/>
      <c r="B238" s="34"/>
      <c r="C238" s="34"/>
      <c r="D238" s="34"/>
      <c r="E238" s="34"/>
      <c r="F238" s="34"/>
      <c r="G238" s="34"/>
      <c r="H238" s="34"/>
      <c r="I238" s="34"/>
      <c r="J238" s="34"/>
      <c r="AA238" s="36"/>
      <c r="AB238" s="36"/>
      <c r="AC238" s="36" t="s">
        <v>3103</v>
      </c>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6"/>
      <c r="BZ238" s="36"/>
    </row>
    <row r="239" spans="1:78" s="35" customFormat="1" ht="12">
      <c r="A239" s="38">
        <v>8</v>
      </c>
      <c r="B239" s="38"/>
      <c r="C239" s="38"/>
      <c r="D239" s="38"/>
      <c r="E239" s="38"/>
      <c r="F239" s="38"/>
      <c r="G239" s="38"/>
      <c r="H239" s="34"/>
      <c r="I239" s="34"/>
      <c r="J239" s="34"/>
      <c r="AA239" s="36"/>
      <c r="AB239" s="36"/>
      <c r="AC239" s="36" t="s">
        <v>3104</v>
      </c>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6"/>
      <c r="BZ239" s="36"/>
    </row>
    <row r="240" spans="1:78" s="35" customFormat="1">
      <c r="A240" s="34"/>
      <c r="B240" s="34"/>
      <c r="C240" s="34"/>
      <c r="D240" s="34"/>
      <c r="E240" s="34"/>
      <c r="F240" s="34"/>
      <c r="G240" s="34"/>
      <c r="H240" s="34"/>
      <c r="I240" s="34"/>
      <c r="J240" s="34"/>
      <c r="AA240" s="36"/>
      <c r="AB240" s="36"/>
      <c r="AC240" s="36" t="s">
        <v>3105</v>
      </c>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6"/>
      <c r="BZ240" s="36"/>
    </row>
    <row r="241" spans="1:78" s="35" customFormat="1" ht="13.8">
      <c r="A241" s="39" t="s">
        <v>2727</v>
      </c>
      <c r="B241" s="84"/>
      <c r="C241" s="82"/>
      <c r="D241" s="82"/>
      <c r="E241" s="82"/>
      <c r="F241" s="82"/>
      <c r="G241" s="83"/>
      <c r="H241" s="34"/>
      <c r="I241" s="34"/>
      <c r="J241" s="34"/>
      <c r="AA241" s="36"/>
      <c r="AB241" s="36"/>
      <c r="AC241" s="36" t="s">
        <v>3106</v>
      </c>
      <c r="AD241" s="36" t="s">
        <v>2857</v>
      </c>
      <c r="AE241" s="36">
        <v>78</v>
      </c>
      <c r="AF241" s="36" t="s">
        <v>2859</v>
      </c>
      <c r="AG241" s="36">
        <v>8</v>
      </c>
      <c r="AH241" s="36" t="s">
        <v>2860</v>
      </c>
      <c r="AI241" s="36">
        <v>1</v>
      </c>
      <c r="AJ241" s="36" t="s">
        <v>2861</v>
      </c>
      <c r="AK241" s="116" t="str">
        <f>IF($B$241&lt;&gt;"",$B$241,"")</f>
        <v/>
      </c>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6"/>
      <c r="BZ241" s="36"/>
    </row>
    <row r="242" spans="1:78" s="35" customFormat="1">
      <c r="A242" s="34"/>
      <c r="B242" s="34"/>
      <c r="C242" s="34"/>
      <c r="D242" s="34"/>
      <c r="E242" s="34"/>
      <c r="F242" s="34"/>
      <c r="G242" s="34"/>
      <c r="H242" s="34"/>
      <c r="I242" s="34"/>
      <c r="J242" s="34"/>
      <c r="AA242" s="36"/>
      <c r="AB242" s="36"/>
      <c r="AC242" s="36" t="s">
        <v>3107</v>
      </c>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6"/>
      <c r="BZ242" s="36"/>
    </row>
    <row r="243" spans="1:78" s="35" customFormat="1" ht="13.8">
      <c r="A243" s="39" t="s">
        <v>2728</v>
      </c>
      <c r="B243" s="81" t="s">
        <v>2</v>
      </c>
      <c r="C243" s="82"/>
      <c r="D243" s="82"/>
      <c r="E243" s="83"/>
      <c r="F243" s="117" t="str">
        <f>IF(ISERROR(SEARCH("Nonstandard",$B$243))=TRUE,"","Please specify in the 'Notes' field below")</f>
        <v/>
      </c>
      <c r="G243" s="34"/>
      <c r="H243" s="34"/>
      <c r="I243" s="34"/>
      <c r="J243" s="34"/>
      <c r="AA243" s="36"/>
      <c r="AB243" s="36"/>
      <c r="AC243" s="36" t="s">
        <v>3108</v>
      </c>
      <c r="AD243" s="36" t="s">
        <v>2857</v>
      </c>
      <c r="AE243" s="36">
        <v>78</v>
      </c>
      <c r="AF243" s="36" t="s">
        <v>2859</v>
      </c>
      <c r="AG243" s="36">
        <v>8</v>
      </c>
      <c r="AH243" s="36" t="s">
        <v>2862</v>
      </c>
      <c r="AI243" s="116" t="str">
        <f>IF(ISERROR(FIND("]",$B$243))=TRUE,"",MID($B$243,2,FIND("]",$B$243)-2))</f>
        <v/>
      </c>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6"/>
      <c r="BZ243" s="36"/>
    </row>
    <row r="244" spans="1:78" s="35" customFormat="1">
      <c r="A244" s="34"/>
      <c r="B244" s="34"/>
      <c r="C244" s="34"/>
      <c r="D244" s="34"/>
      <c r="E244" s="34"/>
      <c r="F244" s="34"/>
      <c r="G244" s="34"/>
      <c r="H244" s="34"/>
      <c r="I244" s="34"/>
      <c r="J244" s="34"/>
      <c r="AA244" s="36"/>
      <c r="AB244" s="36"/>
      <c r="AC244" s="36" t="s">
        <v>3109</v>
      </c>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row>
    <row r="245" spans="1:78" s="35" customFormat="1" ht="13.8">
      <c r="A245" s="39" t="s">
        <v>2729</v>
      </c>
      <c r="B245" s="81" t="s">
        <v>2</v>
      </c>
      <c r="C245" s="82"/>
      <c r="D245" s="82"/>
      <c r="E245" s="83"/>
      <c r="F245" s="117" t="str">
        <f>IF(ISERROR(SEARCH("Nonstandard",$B$245))=TRUE,"","Please specify in the 'Notes' field below")</f>
        <v/>
      </c>
      <c r="G245" s="34"/>
      <c r="H245" s="34"/>
      <c r="I245" s="34"/>
      <c r="J245" s="34"/>
      <c r="AA245" s="36"/>
      <c r="AB245" s="36"/>
      <c r="AC245" s="36" t="s">
        <v>3110</v>
      </c>
      <c r="AD245" s="36" t="s">
        <v>2857</v>
      </c>
      <c r="AE245" s="36">
        <v>78</v>
      </c>
      <c r="AF245" s="36" t="s">
        <v>2859</v>
      </c>
      <c r="AG245" s="36">
        <v>8</v>
      </c>
      <c r="AH245" s="36" t="s">
        <v>2863</v>
      </c>
      <c r="AI245" s="36">
        <v>107</v>
      </c>
      <c r="AJ245" s="36" t="s">
        <v>2864</v>
      </c>
      <c r="AK245" s="116" t="str">
        <f>IF(ISERROR(FIND("]",$B$245))=TRUE,"",MID($B$245,2,FIND("]",$B$245)-2))</f>
        <v/>
      </c>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6"/>
      <c r="BZ245" s="36"/>
    </row>
    <row r="246" spans="1:78" s="35" customFormat="1">
      <c r="A246" s="34"/>
      <c r="B246" s="34"/>
      <c r="C246" s="34"/>
      <c r="D246" s="34"/>
      <c r="E246" s="34"/>
      <c r="F246" s="34"/>
      <c r="G246" s="34"/>
      <c r="H246" s="34"/>
      <c r="I246" s="34"/>
      <c r="J246" s="34"/>
      <c r="AA246" s="36"/>
      <c r="AB246" s="36"/>
      <c r="AC246" s="36" t="s">
        <v>3111</v>
      </c>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row>
    <row r="247" spans="1:78" s="35" customFormat="1" ht="13.8">
      <c r="A247" s="39" t="s">
        <v>2730</v>
      </c>
      <c r="B247" s="81" t="s">
        <v>2</v>
      </c>
      <c r="C247" s="82"/>
      <c r="D247" s="82"/>
      <c r="E247" s="83"/>
      <c r="F247" s="117" t="str">
        <f>IF(ISERROR(SEARCH("Nonstandard",$B$247))=TRUE,"","Please specify in the 'Notes' field below")</f>
        <v/>
      </c>
      <c r="G247" s="34"/>
      <c r="H247" s="34"/>
      <c r="I247" s="34"/>
      <c r="J247" s="34"/>
      <c r="AA247" s="36"/>
      <c r="AB247" s="36"/>
      <c r="AC247" s="36" t="s">
        <v>3112</v>
      </c>
      <c r="AD247" s="36" t="s">
        <v>2857</v>
      </c>
      <c r="AE247" s="36">
        <v>78</v>
      </c>
      <c r="AF247" s="36" t="s">
        <v>2859</v>
      </c>
      <c r="AG247" s="36">
        <v>8</v>
      </c>
      <c r="AH247" s="36" t="s">
        <v>2863</v>
      </c>
      <c r="AI247" s="36">
        <v>3</v>
      </c>
      <c r="AJ247" s="36" t="s">
        <v>2864</v>
      </c>
      <c r="AK247" s="116" t="str">
        <f>IF(ISERROR(FIND("]",$B$247))=TRUE,"",MID($B$247,2,FIND("]",$B$247)-2))</f>
        <v/>
      </c>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row>
    <row r="248" spans="1:78" s="35" customFormat="1">
      <c r="A248" s="34"/>
      <c r="B248" s="34"/>
      <c r="C248" s="34"/>
      <c r="D248" s="34"/>
      <c r="E248" s="34"/>
      <c r="F248" s="34"/>
      <c r="G248" s="34"/>
      <c r="H248" s="34"/>
      <c r="I248" s="34"/>
      <c r="J248" s="34"/>
      <c r="AA248" s="36"/>
      <c r="AB248" s="36"/>
      <c r="AC248" s="36" t="s">
        <v>3113</v>
      </c>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6"/>
      <c r="BZ248" s="36"/>
    </row>
    <row r="249" spans="1:78" s="35" customFormat="1" ht="13.8">
      <c r="A249" s="39" t="s">
        <v>2731</v>
      </c>
      <c r="B249" s="81" t="s">
        <v>2</v>
      </c>
      <c r="C249" s="82"/>
      <c r="D249" s="82"/>
      <c r="E249" s="83"/>
      <c r="F249" s="117" t="str">
        <f>IF(ISERROR(SEARCH("Nonstandard",$B$249))=TRUE,"","Please specify in the 'Notes' field below")</f>
        <v/>
      </c>
      <c r="G249" s="34"/>
      <c r="H249" s="34"/>
      <c r="I249" s="34"/>
      <c r="J249" s="34"/>
      <c r="AA249" s="36"/>
      <c r="AB249" s="36"/>
      <c r="AC249" s="36" t="s">
        <v>3114</v>
      </c>
      <c r="AD249" s="36" t="s">
        <v>2857</v>
      </c>
      <c r="AE249" s="36">
        <v>78</v>
      </c>
      <c r="AF249" s="36" t="s">
        <v>2859</v>
      </c>
      <c r="AG249" s="36">
        <v>8</v>
      </c>
      <c r="AH249" s="36" t="s">
        <v>2863</v>
      </c>
      <c r="AI249" s="36">
        <v>4</v>
      </c>
      <c r="AJ249" s="36" t="s">
        <v>2864</v>
      </c>
      <c r="AK249" s="116" t="str">
        <f>IF(ISERROR(FIND("]",$B$249))=TRUE,"",MID($B$249,2,FIND("]",$B$249)-2))</f>
        <v/>
      </c>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c r="BR249" s="36"/>
      <c r="BS249" s="36"/>
      <c r="BT249" s="36"/>
      <c r="BU249" s="36"/>
      <c r="BV249" s="36"/>
      <c r="BW249" s="36"/>
      <c r="BX249" s="36"/>
      <c r="BY249" s="36"/>
      <c r="BZ249" s="36"/>
    </row>
    <row r="250" spans="1:78" s="35" customFormat="1">
      <c r="A250" s="34"/>
      <c r="B250" s="34"/>
      <c r="C250" s="34"/>
      <c r="D250" s="34"/>
      <c r="E250" s="34"/>
      <c r="F250" s="34"/>
      <c r="G250" s="34"/>
      <c r="H250" s="34"/>
      <c r="I250" s="34"/>
      <c r="J250" s="34"/>
      <c r="AA250" s="36"/>
      <c r="AB250" s="36"/>
      <c r="AC250" s="36" t="s">
        <v>3115</v>
      </c>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c r="BQ250" s="36"/>
      <c r="BR250" s="36"/>
      <c r="BS250" s="36"/>
      <c r="BT250" s="36"/>
      <c r="BU250" s="36"/>
      <c r="BV250" s="36"/>
      <c r="BW250" s="36"/>
      <c r="BX250" s="36"/>
      <c r="BY250" s="36"/>
      <c r="BZ250" s="36"/>
    </row>
    <row r="251" spans="1:78" s="35" customFormat="1" ht="13.8">
      <c r="A251" s="39" t="s">
        <v>2732</v>
      </c>
      <c r="B251" s="81" t="s">
        <v>2</v>
      </c>
      <c r="C251" s="82"/>
      <c r="D251" s="82"/>
      <c r="E251" s="83"/>
      <c r="F251" s="117" t="str">
        <f>IF(ISERROR(SEARCH("Nonstandard",$B$251))=TRUE,"","Please specify in the 'Notes' field below")</f>
        <v/>
      </c>
      <c r="G251" s="34"/>
      <c r="H251" s="34"/>
      <c r="I251" s="34"/>
      <c r="J251" s="34"/>
      <c r="AA251" s="36"/>
      <c r="AB251" s="36"/>
      <c r="AC251" s="36" t="s">
        <v>3116</v>
      </c>
      <c r="AD251" s="36" t="s">
        <v>2857</v>
      </c>
      <c r="AE251" s="36">
        <v>78</v>
      </c>
      <c r="AF251" s="36" t="s">
        <v>2859</v>
      </c>
      <c r="AG251" s="36">
        <v>8</v>
      </c>
      <c r="AH251" s="36" t="s">
        <v>2863</v>
      </c>
      <c r="AI251" s="36">
        <v>5</v>
      </c>
      <c r="AJ251" s="36" t="s">
        <v>2864</v>
      </c>
      <c r="AK251" s="116" t="str">
        <f>IF(ISERROR(FIND("]",$B$251))=TRUE,"",MID($B$251,2,FIND("]",$B$251)-2))</f>
        <v/>
      </c>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c r="BO251" s="36"/>
      <c r="BP251" s="36"/>
      <c r="BQ251" s="36"/>
      <c r="BR251" s="36"/>
      <c r="BS251" s="36"/>
      <c r="BT251" s="36"/>
      <c r="BU251" s="36"/>
      <c r="BV251" s="36"/>
      <c r="BW251" s="36"/>
      <c r="BX251" s="36"/>
      <c r="BY251" s="36"/>
      <c r="BZ251" s="36"/>
    </row>
    <row r="252" spans="1:78" s="35" customFormat="1">
      <c r="A252" s="34"/>
      <c r="B252" s="34"/>
      <c r="C252" s="34"/>
      <c r="D252" s="34"/>
      <c r="E252" s="34"/>
      <c r="F252" s="34"/>
      <c r="G252" s="34"/>
      <c r="H252" s="34"/>
      <c r="I252" s="34"/>
      <c r="J252" s="34"/>
      <c r="AA252" s="36"/>
      <c r="AB252" s="36"/>
      <c r="AC252" s="36" t="s">
        <v>3117</v>
      </c>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c r="BQ252" s="36"/>
      <c r="BR252" s="36"/>
      <c r="BS252" s="36"/>
      <c r="BT252" s="36"/>
      <c r="BU252" s="36"/>
      <c r="BV252" s="36"/>
      <c r="BW252" s="36"/>
      <c r="BX252" s="36"/>
      <c r="BY252" s="36"/>
      <c r="BZ252" s="36"/>
    </row>
    <row r="253" spans="1:78" s="35" customFormat="1" ht="13.8">
      <c r="A253" s="39" t="s">
        <v>2733</v>
      </c>
      <c r="B253" s="81" t="s">
        <v>2</v>
      </c>
      <c r="C253" s="82"/>
      <c r="D253" s="82"/>
      <c r="E253" s="83"/>
      <c r="F253" s="117" t="str">
        <f>IF(ISERROR(SEARCH("Nonstandard",$B$253))=TRUE,"","Please specify in the 'Notes' field below")</f>
        <v/>
      </c>
      <c r="G253" s="34"/>
      <c r="H253" s="34"/>
      <c r="I253" s="34"/>
      <c r="J253" s="34"/>
      <c r="AA253" s="36"/>
      <c r="AB253" s="36"/>
      <c r="AC253" s="36" t="s">
        <v>3118</v>
      </c>
      <c r="AD253" s="36" t="s">
        <v>2857</v>
      </c>
      <c r="AE253" s="36">
        <v>78</v>
      </c>
      <c r="AF253" s="36" t="s">
        <v>2859</v>
      </c>
      <c r="AG253" s="36">
        <v>8</v>
      </c>
      <c r="AH253" s="36" t="s">
        <v>2863</v>
      </c>
      <c r="AI253" s="36">
        <v>7</v>
      </c>
      <c r="AJ253" s="36" t="s">
        <v>2864</v>
      </c>
      <c r="AK253" s="116" t="str">
        <f>IF(ISERROR(FIND("]",$B$253))=TRUE,"",MID($B$253,2,FIND("]",$B$253)-2))</f>
        <v/>
      </c>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c r="BQ253" s="36"/>
      <c r="BR253" s="36"/>
      <c r="BS253" s="36"/>
      <c r="BT253" s="36"/>
      <c r="BU253" s="36"/>
      <c r="BV253" s="36"/>
      <c r="BW253" s="36"/>
      <c r="BX253" s="36"/>
      <c r="BY253" s="36"/>
      <c r="BZ253" s="36"/>
    </row>
    <row r="254" spans="1:78" s="35" customFormat="1">
      <c r="A254" s="34"/>
      <c r="B254" s="34"/>
      <c r="C254" s="34"/>
      <c r="D254" s="34"/>
      <c r="E254" s="34"/>
      <c r="F254" s="34"/>
      <c r="G254" s="34"/>
      <c r="H254" s="34"/>
      <c r="I254" s="34"/>
      <c r="J254" s="34"/>
      <c r="AA254" s="36"/>
      <c r="AB254" s="36"/>
      <c r="AC254" s="36" t="s">
        <v>3119</v>
      </c>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c r="BI254" s="36"/>
      <c r="BJ254" s="36"/>
      <c r="BK254" s="36"/>
      <c r="BL254" s="36"/>
      <c r="BM254" s="36"/>
      <c r="BN254" s="36"/>
      <c r="BO254" s="36"/>
      <c r="BP254" s="36"/>
      <c r="BQ254" s="36"/>
      <c r="BR254" s="36"/>
      <c r="BS254" s="36"/>
      <c r="BT254" s="36"/>
      <c r="BU254" s="36"/>
      <c r="BV254" s="36"/>
      <c r="BW254" s="36"/>
      <c r="BX254" s="36"/>
      <c r="BY254" s="36"/>
      <c r="BZ254" s="36"/>
    </row>
    <row r="255" spans="1:78" s="35" customFormat="1" ht="13.8">
      <c r="A255" s="39" t="s">
        <v>2734</v>
      </c>
      <c r="B255" s="81" t="s">
        <v>2</v>
      </c>
      <c r="C255" s="82"/>
      <c r="D255" s="82"/>
      <c r="E255" s="83"/>
      <c r="F255" s="117" t="str">
        <f>IF(ISERROR(SEARCH("Nonstandard",$B$255))=TRUE,"","Please specify in the 'Notes' field below")</f>
        <v/>
      </c>
      <c r="G255" s="34"/>
      <c r="H255" s="34"/>
      <c r="I255" s="34"/>
      <c r="J255" s="34"/>
      <c r="AA255" s="36"/>
      <c r="AB255" s="36"/>
      <c r="AC255" s="36" t="s">
        <v>3120</v>
      </c>
      <c r="AD255" s="36" t="s">
        <v>2857</v>
      </c>
      <c r="AE255" s="36">
        <v>78</v>
      </c>
      <c r="AF255" s="36" t="s">
        <v>2859</v>
      </c>
      <c r="AG255" s="36">
        <v>8</v>
      </c>
      <c r="AH255" s="36" t="s">
        <v>2863</v>
      </c>
      <c r="AI255" s="36">
        <v>8</v>
      </c>
      <c r="AJ255" s="36" t="s">
        <v>2864</v>
      </c>
      <c r="AK255" s="116" t="str">
        <f>IF(ISERROR(FIND("]",$B$255))=TRUE,"",MID($B$255,2,FIND("]",$B$255)-2))</f>
        <v/>
      </c>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row>
    <row r="256" spans="1:78" s="35" customFormat="1">
      <c r="A256" s="34"/>
      <c r="B256" s="34"/>
      <c r="C256" s="34"/>
      <c r="D256" s="34"/>
      <c r="E256" s="34"/>
      <c r="F256" s="34"/>
      <c r="G256" s="34"/>
      <c r="H256" s="34"/>
      <c r="I256" s="34"/>
      <c r="J256" s="34"/>
      <c r="AA256" s="36"/>
      <c r="AB256" s="36"/>
      <c r="AC256" s="36" t="s">
        <v>3121</v>
      </c>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row>
    <row r="257" spans="1:78" s="35" customFormat="1" ht="13.8">
      <c r="A257" s="39" t="s">
        <v>2735</v>
      </c>
      <c r="B257" s="81" t="s">
        <v>2</v>
      </c>
      <c r="C257" s="82"/>
      <c r="D257" s="82"/>
      <c r="E257" s="83"/>
      <c r="F257" s="117" t="str">
        <f>IF(ISERROR(SEARCH("Nonstandard",$B$257))=TRUE,"","Please specify in the 'Notes' field below")</f>
        <v/>
      </c>
      <c r="G257" s="34"/>
      <c r="H257" s="34"/>
      <c r="I257" s="34"/>
      <c r="J257" s="34"/>
      <c r="AA257" s="36"/>
      <c r="AB257" s="36"/>
      <c r="AC257" s="36" t="s">
        <v>3122</v>
      </c>
      <c r="AD257" s="36" t="s">
        <v>2857</v>
      </c>
      <c r="AE257" s="36">
        <v>78</v>
      </c>
      <c r="AF257" s="36" t="s">
        <v>2859</v>
      </c>
      <c r="AG257" s="36">
        <v>8</v>
      </c>
      <c r="AH257" s="36" t="s">
        <v>2863</v>
      </c>
      <c r="AI257" s="36">
        <v>9</v>
      </c>
      <c r="AJ257" s="36" t="s">
        <v>2864</v>
      </c>
      <c r="AK257" s="116" t="str">
        <f>IF(ISERROR(FIND("]",$B$257))=TRUE,"",MID($B$257,2,FIND("]",$B$257)-2))</f>
        <v/>
      </c>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row>
    <row r="258" spans="1:78" s="35" customFormat="1">
      <c r="A258" s="34"/>
      <c r="B258" s="34"/>
      <c r="C258" s="34"/>
      <c r="D258" s="34"/>
      <c r="E258" s="34"/>
      <c r="F258" s="34"/>
      <c r="G258" s="34"/>
      <c r="H258" s="34"/>
      <c r="I258" s="34"/>
      <c r="J258" s="34"/>
      <c r="AA258" s="36"/>
      <c r="AB258" s="36"/>
      <c r="AC258" s="36" t="s">
        <v>3123</v>
      </c>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row>
    <row r="259" spans="1:78" s="35" customFormat="1" ht="13.8">
      <c r="A259" s="39" t="s">
        <v>2736</v>
      </c>
      <c r="B259" s="81" t="s">
        <v>2</v>
      </c>
      <c r="C259" s="82"/>
      <c r="D259" s="82"/>
      <c r="E259" s="83"/>
      <c r="F259" s="117" t="str">
        <f>IF(ISERROR(SEARCH("Nonstandard",$B$259))=TRUE,"","Please specify in the 'Notes' field below")</f>
        <v/>
      </c>
      <c r="G259" s="34"/>
      <c r="H259" s="34"/>
      <c r="I259" s="34"/>
      <c r="J259" s="34"/>
      <c r="AA259" s="36"/>
      <c r="AB259" s="36"/>
      <c r="AC259" s="36" t="s">
        <v>3124</v>
      </c>
      <c r="AD259" s="36" t="s">
        <v>2857</v>
      </c>
      <c r="AE259" s="36">
        <v>78</v>
      </c>
      <c r="AF259" s="36" t="s">
        <v>2859</v>
      </c>
      <c r="AG259" s="36">
        <v>8</v>
      </c>
      <c r="AH259" s="36" t="s">
        <v>2863</v>
      </c>
      <c r="AI259" s="36">
        <v>6</v>
      </c>
      <c r="AJ259" s="36" t="s">
        <v>2864</v>
      </c>
      <c r="AK259" s="116" t="str">
        <f>IF(ISERROR(FIND("]",$B$259))=TRUE,"",MID($B$259,2,FIND("]",$B$259)-2))</f>
        <v/>
      </c>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c r="BI259" s="36"/>
      <c r="BJ259" s="36"/>
      <c r="BK259" s="36"/>
      <c r="BL259" s="36"/>
      <c r="BM259" s="36"/>
      <c r="BN259" s="36"/>
      <c r="BO259" s="36"/>
      <c r="BP259" s="36"/>
      <c r="BQ259" s="36"/>
      <c r="BR259" s="36"/>
      <c r="BS259" s="36"/>
      <c r="BT259" s="36"/>
      <c r="BU259" s="36"/>
      <c r="BV259" s="36"/>
      <c r="BW259" s="36"/>
      <c r="BX259" s="36"/>
      <c r="BY259" s="36"/>
      <c r="BZ259" s="36"/>
    </row>
    <row r="260" spans="1:78" s="35" customFormat="1">
      <c r="A260" s="34"/>
      <c r="B260" s="34"/>
      <c r="C260" s="34"/>
      <c r="D260" s="34"/>
      <c r="E260" s="34"/>
      <c r="F260" s="34"/>
      <c r="G260" s="34"/>
      <c r="H260" s="34"/>
      <c r="I260" s="34"/>
      <c r="J260" s="34"/>
      <c r="AA260" s="36"/>
      <c r="AB260" s="36"/>
      <c r="AC260" s="36" t="s">
        <v>3125</v>
      </c>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row>
    <row r="261" spans="1:78" s="35" customFormat="1" ht="13.8">
      <c r="A261" s="39" t="s">
        <v>2737</v>
      </c>
      <c r="B261" s="81" t="s">
        <v>2</v>
      </c>
      <c r="C261" s="82"/>
      <c r="D261" s="82"/>
      <c r="E261" s="83"/>
      <c r="F261" s="117" t="str">
        <f>IF(ISERROR(SEARCH("Nonstandard",$B$261))=TRUE,"","Please specify in the 'Notes' field below")</f>
        <v/>
      </c>
      <c r="G261" s="34"/>
      <c r="H261" s="34"/>
      <c r="I261" s="34"/>
      <c r="J261" s="34"/>
      <c r="AA261" s="36"/>
      <c r="AB261" s="36"/>
      <c r="AC261" s="36" t="s">
        <v>3126</v>
      </c>
      <c r="AD261" s="36" t="s">
        <v>2857</v>
      </c>
      <c r="AE261" s="36">
        <v>78</v>
      </c>
      <c r="AF261" s="36" t="s">
        <v>2859</v>
      </c>
      <c r="AG261" s="36">
        <v>8</v>
      </c>
      <c r="AH261" s="36" t="s">
        <v>2863</v>
      </c>
      <c r="AI261" s="36">
        <v>10</v>
      </c>
      <c r="AJ261" s="36" t="s">
        <v>2864</v>
      </c>
      <c r="AK261" s="116" t="str">
        <f>IF(ISERROR(FIND("]",$B$261))=TRUE,"",MID($B$261,2,FIND("]",$B$261)-2))</f>
        <v/>
      </c>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6"/>
      <c r="BI261" s="36"/>
      <c r="BJ261" s="36"/>
      <c r="BK261" s="36"/>
      <c r="BL261" s="36"/>
      <c r="BM261" s="36"/>
      <c r="BN261" s="36"/>
      <c r="BO261" s="36"/>
      <c r="BP261" s="36"/>
      <c r="BQ261" s="36"/>
      <c r="BR261" s="36"/>
      <c r="BS261" s="36"/>
      <c r="BT261" s="36"/>
      <c r="BU261" s="36"/>
      <c r="BV261" s="36"/>
      <c r="BW261" s="36"/>
      <c r="BX261" s="36"/>
      <c r="BY261" s="36"/>
      <c r="BZ261" s="36"/>
    </row>
    <row r="262" spans="1:78" s="35" customFormat="1">
      <c r="A262" s="34"/>
      <c r="B262" s="34"/>
      <c r="C262" s="34"/>
      <c r="D262" s="34"/>
      <c r="E262" s="34"/>
      <c r="F262" s="34"/>
      <c r="G262" s="34"/>
      <c r="H262" s="34"/>
      <c r="I262" s="34"/>
      <c r="J262" s="34"/>
      <c r="AA262" s="36"/>
      <c r="AB262" s="36"/>
      <c r="AC262" s="36" t="s">
        <v>3127</v>
      </c>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36"/>
      <c r="BJ262" s="36"/>
      <c r="BK262" s="36"/>
      <c r="BL262" s="36"/>
      <c r="BM262" s="36"/>
      <c r="BN262" s="36"/>
      <c r="BO262" s="36"/>
      <c r="BP262" s="36"/>
      <c r="BQ262" s="36"/>
      <c r="BR262" s="36"/>
      <c r="BS262" s="36"/>
      <c r="BT262" s="36"/>
      <c r="BU262" s="36"/>
      <c r="BV262" s="36"/>
      <c r="BW262" s="36"/>
      <c r="BX262" s="36"/>
      <c r="BY262" s="36"/>
      <c r="BZ262" s="36"/>
    </row>
    <row r="263" spans="1:78" s="35" customFormat="1" ht="13.8">
      <c r="A263" s="39" t="s">
        <v>2738</v>
      </c>
      <c r="B263" s="84"/>
      <c r="C263" s="82"/>
      <c r="D263" s="82"/>
      <c r="E263" s="82"/>
      <c r="F263" s="82"/>
      <c r="G263" s="83"/>
      <c r="H263" s="34"/>
      <c r="I263" s="34"/>
      <c r="J263" s="34"/>
      <c r="AA263" s="36"/>
      <c r="AB263" s="36"/>
      <c r="AC263" s="36" t="s">
        <v>3128</v>
      </c>
      <c r="AD263" s="36" t="s">
        <v>2857</v>
      </c>
      <c r="AE263" s="36">
        <v>78</v>
      </c>
      <c r="AF263" s="36" t="s">
        <v>2859</v>
      </c>
      <c r="AG263" s="36">
        <v>8</v>
      </c>
      <c r="AH263" s="36" t="s">
        <v>2863</v>
      </c>
      <c r="AI263" s="36">
        <v>68</v>
      </c>
      <c r="AJ263" s="36" t="s">
        <v>2864</v>
      </c>
      <c r="AK263" s="116" t="str">
        <f>IF($B$263&lt;&gt;"",$B$263,"")</f>
        <v/>
      </c>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36"/>
      <c r="BN263" s="36"/>
      <c r="BO263" s="36"/>
      <c r="BP263" s="36"/>
      <c r="BQ263" s="36"/>
      <c r="BR263" s="36"/>
      <c r="BS263" s="36"/>
      <c r="BT263" s="36"/>
      <c r="BU263" s="36"/>
      <c r="BV263" s="36"/>
      <c r="BW263" s="36"/>
      <c r="BX263" s="36"/>
      <c r="BY263" s="36"/>
      <c r="BZ263" s="36"/>
    </row>
    <row r="264" spans="1:78" s="35" customFormat="1">
      <c r="A264" s="34"/>
      <c r="B264" s="34"/>
      <c r="C264" s="34"/>
      <c r="D264" s="34"/>
      <c r="E264" s="34"/>
      <c r="F264" s="34"/>
      <c r="G264" s="34"/>
      <c r="H264" s="34"/>
      <c r="I264" s="34"/>
      <c r="J264" s="34"/>
      <c r="AA264" s="36"/>
      <c r="AB264" s="36"/>
      <c r="AC264" s="36" t="s">
        <v>3129</v>
      </c>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row>
    <row r="265" spans="1:78" s="35" customFormat="1" ht="12">
      <c r="A265" s="39" t="s">
        <v>2865</v>
      </c>
      <c r="B265" s="85"/>
      <c r="C265" s="86"/>
      <c r="D265" s="86"/>
      <c r="E265" s="86"/>
      <c r="F265" s="86"/>
      <c r="G265" s="87"/>
      <c r="H265" s="34"/>
      <c r="I265" s="34"/>
      <c r="J265" s="34"/>
      <c r="AA265" s="36"/>
      <c r="AB265" s="36"/>
      <c r="AC265" s="36" t="s">
        <v>3130</v>
      </c>
      <c r="AD265" s="36" t="s">
        <v>2857</v>
      </c>
      <c r="AE265" s="36">
        <v>78</v>
      </c>
      <c r="AF265" s="36" t="s">
        <v>2859</v>
      </c>
      <c r="AG265" s="36">
        <v>8</v>
      </c>
      <c r="AH265" s="36" t="s">
        <v>2866</v>
      </c>
      <c r="AI265" s="36"/>
      <c r="AJ265" s="116" t="str">
        <f>IF($B$265&lt;&gt;"",$B$265,"")</f>
        <v/>
      </c>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6"/>
      <c r="BH265" s="36"/>
      <c r="BI265" s="36"/>
      <c r="BJ265" s="36"/>
      <c r="BK265" s="36"/>
      <c r="BL265" s="36"/>
      <c r="BM265" s="36"/>
      <c r="BN265" s="36"/>
      <c r="BO265" s="36"/>
      <c r="BP265" s="36"/>
      <c r="BQ265" s="36"/>
      <c r="BR265" s="36"/>
      <c r="BS265" s="36"/>
      <c r="BT265" s="36"/>
      <c r="BU265" s="36"/>
      <c r="BV265" s="36"/>
      <c r="BW265" s="36"/>
      <c r="BX265" s="36"/>
      <c r="BY265" s="36"/>
      <c r="BZ265" s="36"/>
    </row>
    <row r="266" spans="1:78" s="35" customFormat="1">
      <c r="A266" s="34"/>
      <c r="B266" s="88"/>
      <c r="C266" s="89"/>
      <c r="D266" s="89"/>
      <c r="E266" s="89"/>
      <c r="F266" s="89"/>
      <c r="G266" s="90"/>
      <c r="H266" s="34"/>
      <c r="I266" s="34"/>
      <c r="J266" s="34"/>
      <c r="AA266" s="36"/>
      <c r="AB266" s="36"/>
      <c r="AC266" s="36" t="s">
        <v>3131</v>
      </c>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c r="BI266" s="36"/>
      <c r="BJ266" s="36"/>
      <c r="BK266" s="36"/>
      <c r="BL266" s="36"/>
      <c r="BM266" s="36"/>
      <c r="BN266" s="36"/>
      <c r="BO266" s="36"/>
      <c r="BP266" s="36"/>
      <c r="BQ266" s="36"/>
      <c r="BR266" s="36"/>
      <c r="BS266" s="36"/>
      <c r="BT266" s="36"/>
      <c r="BU266" s="36"/>
      <c r="BV266" s="36"/>
      <c r="BW266" s="36"/>
      <c r="BX266" s="36"/>
      <c r="BY266" s="36"/>
      <c r="BZ266" s="36"/>
    </row>
    <row r="267" spans="1:78" s="35" customFormat="1">
      <c r="A267" s="34"/>
      <c r="B267" s="88"/>
      <c r="C267" s="89"/>
      <c r="D267" s="89"/>
      <c r="E267" s="89"/>
      <c r="F267" s="89"/>
      <c r="G267" s="90"/>
      <c r="H267" s="34"/>
      <c r="I267" s="34"/>
      <c r="J267" s="34"/>
      <c r="AA267" s="36"/>
      <c r="AB267" s="36"/>
      <c r="AC267" s="36" t="s">
        <v>3132</v>
      </c>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c r="BI267" s="36"/>
      <c r="BJ267" s="36"/>
      <c r="BK267" s="36"/>
      <c r="BL267" s="36"/>
      <c r="BM267" s="36"/>
      <c r="BN267" s="36"/>
      <c r="BO267" s="36"/>
      <c r="BP267" s="36"/>
      <c r="BQ267" s="36"/>
      <c r="BR267" s="36"/>
      <c r="BS267" s="36"/>
      <c r="BT267" s="36"/>
      <c r="BU267" s="36"/>
      <c r="BV267" s="36"/>
      <c r="BW267" s="36"/>
      <c r="BX267" s="36"/>
      <c r="BY267" s="36"/>
      <c r="BZ267" s="36"/>
    </row>
    <row r="268" spans="1:78" s="35" customFormat="1">
      <c r="A268" s="34"/>
      <c r="B268" s="91"/>
      <c r="C268" s="92"/>
      <c r="D268" s="92"/>
      <c r="E268" s="92"/>
      <c r="F268" s="92"/>
      <c r="G268" s="93"/>
      <c r="H268" s="34"/>
      <c r="I268" s="34"/>
      <c r="J268" s="34"/>
      <c r="AA268" s="36"/>
      <c r="AB268" s="36"/>
      <c r="AC268" s="36" t="s">
        <v>3133</v>
      </c>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36"/>
      <c r="BJ268" s="36"/>
      <c r="BK268" s="36"/>
      <c r="BL268" s="36"/>
      <c r="BM268" s="36"/>
      <c r="BN268" s="36"/>
      <c r="BO268" s="36"/>
      <c r="BP268" s="36"/>
      <c r="BQ268" s="36"/>
      <c r="BR268" s="36"/>
      <c r="BS268" s="36"/>
      <c r="BT268" s="36"/>
      <c r="BU268" s="36"/>
      <c r="BV268" s="36"/>
      <c r="BW268" s="36"/>
      <c r="BX268" s="36"/>
      <c r="BY268" s="36"/>
      <c r="BZ268" s="36"/>
    </row>
    <row r="269" spans="1:78" s="35" customFormat="1">
      <c r="A269" s="34"/>
      <c r="B269" s="34"/>
      <c r="C269" s="34"/>
      <c r="D269" s="34"/>
      <c r="E269" s="34"/>
      <c r="F269" s="34"/>
      <c r="G269" s="34"/>
      <c r="H269" s="34"/>
      <c r="I269" s="34"/>
      <c r="J269" s="34"/>
      <c r="AA269" s="36"/>
      <c r="AB269" s="36"/>
      <c r="AC269" s="36" t="s">
        <v>3134</v>
      </c>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row>
    <row r="270" spans="1:78" s="35" customFormat="1">
      <c r="A270" s="34"/>
      <c r="B270" s="34"/>
      <c r="C270" s="34"/>
      <c r="D270" s="34"/>
      <c r="E270" s="34"/>
      <c r="F270" s="34"/>
      <c r="G270" s="34"/>
      <c r="H270" s="34"/>
      <c r="I270" s="34"/>
      <c r="J270" s="34"/>
      <c r="AA270" s="36"/>
      <c r="AB270" s="36"/>
      <c r="AC270" s="36" t="s">
        <v>3135</v>
      </c>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row>
    <row r="271" spans="1:78" s="35" customFormat="1" ht="12">
      <c r="A271" s="38">
        <v>9</v>
      </c>
      <c r="B271" s="38"/>
      <c r="C271" s="38"/>
      <c r="D271" s="38"/>
      <c r="E271" s="38"/>
      <c r="F271" s="38"/>
      <c r="G271" s="38"/>
      <c r="H271" s="34"/>
      <c r="I271" s="34"/>
      <c r="J271" s="34"/>
      <c r="AA271" s="36"/>
      <c r="AB271" s="36"/>
      <c r="AC271" s="36" t="s">
        <v>3136</v>
      </c>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c r="BQ271" s="36"/>
      <c r="BR271" s="36"/>
      <c r="BS271" s="36"/>
      <c r="BT271" s="36"/>
      <c r="BU271" s="36"/>
      <c r="BV271" s="36"/>
      <c r="BW271" s="36"/>
      <c r="BX271" s="36"/>
      <c r="BY271" s="36"/>
      <c r="BZ271" s="36"/>
    </row>
    <row r="272" spans="1:78" s="35" customFormat="1">
      <c r="A272" s="34"/>
      <c r="B272" s="34"/>
      <c r="C272" s="34"/>
      <c r="D272" s="34"/>
      <c r="E272" s="34"/>
      <c r="F272" s="34"/>
      <c r="G272" s="34"/>
      <c r="H272" s="34"/>
      <c r="I272" s="34"/>
      <c r="J272" s="34"/>
      <c r="AA272" s="36"/>
      <c r="AB272" s="36"/>
      <c r="AC272" s="36" t="s">
        <v>3137</v>
      </c>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c r="BR272" s="36"/>
      <c r="BS272" s="36"/>
      <c r="BT272" s="36"/>
      <c r="BU272" s="36"/>
      <c r="BV272" s="36"/>
      <c r="BW272" s="36"/>
      <c r="BX272" s="36"/>
      <c r="BY272" s="36"/>
      <c r="BZ272" s="36"/>
    </row>
    <row r="273" spans="1:78" s="35" customFormat="1" ht="13.8">
      <c r="A273" s="39" t="s">
        <v>2727</v>
      </c>
      <c r="B273" s="84"/>
      <c r="C273" s="82"/>
      <c r="D273" s="82"/>
      <c r="E273" s="82"/>
      <c r="F273" s="82"/>
      <c r="G273" s="83"/>
      <c r="H273" s="34"/>
      <c r="I273" s="34"/>
      <c r="J273" s="34"/>
      <c r="AA273" s="36"/>
      <c r="AB273" s="36"/>
      <c r="AC273" s="36" t="s">
        <v>3138</v>
      </c>
      <c r="AD273" s="36" t="s">
        <v>2857</v>
      </c>
      <c r="AE273" s="36">
        <v>78</v>
      </c>
      <c r="AF273" s="36" t="s">
        <v>2859</v>
      </c>
      <c r="AG273" s="36">
        <v>9</v>
      </c>
      <c r="AH273" s="36" t="s">
        <v>2860</v>
      </c>
      <c r="AI273" s="36">
        <v>1</v>
      </c>
      <c r="AJ273" s="36" t="s">
        <v>2861</v>
      </c>
      <c r="AK273" s="116" t="str">
        <f>IF($B$273&lt;&gt;"",$B$273,"")</f>
        <v/>
      </c>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c r="BR273" s="36"/>
      <c r="BS273" s="36"/>
      <c r="BT273" s="36"/>
      <c r="BU273" s="36"/>
      <c r="BV273" s="36"/>
      <c r="BW273" s="36"/>
      <c r="BX273" s="36"/>
      <c r="BY273" s="36"/>
      <c r="BZ273" s="36"/>
    </row>
    <row r="274" spans="1:78" s="35" customFormat="1">
      <c r="A274" s="34"/>
      <c r="B274" s="34"/>
      <c r="C274" s="34"/>
      <c r="D274" s="34"/>
      <c r="E274" s="34"/>
      <c r="F274" s="34"/>
      <c r="G274" s="34"/>
      <c r="H274" s="34"/>
      <c r="I274" s="34"/>
      <c r="J274" s="34"/>
      <c r="AA274" s="36"/>
      <c r="AB274" s="36"/>
      <c r="AC274" s="36" t="s">
        <v>3139</v>
      </c>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c r="BQ274" s="36"/>
      <c r="BR274" s="36"/>
      <c r="BS274" s="36"/>
      <c r="BT274" s="36"/>
      <c r="BU274" s="36"/>
      <c r="BV274" s="36"/>
      <c r="BW274" s="36"/>
      <c r="BX274" s="36"/>
      <c r="BY274" s="36"/>
      <c r="BZ274" s="36"/>
    </row>
    <row r="275" spans="1:78" s="35" customFormat="1" ht="13.8">
      <c r="A275" s="39" t="s">
        <v>2728</v>
      </c>
      <c r="B275" s="81" t="s">
        <v>2</v>
      </c>
      <c r="C275" s="82"/>
      <c r="D275" s="82"/>
      <c r="E275" s="83"/>
      <c r="F275" s="117" t="str">
        <f>IF(ISERROR(SEARCH("Nonstandard",$B$275))=TRUE,"","Please specify in the 'Notes' field below")</f>
        <v/>
      </c>
      <c r="G275" s="34"/>
      <c r="H275" s="34"/>
      <c r="I275" s="34"/>
      <c r="J275" s="34"/>
      <c r="AA275" s="36"/>
      <c r="AB275" s="36"/>
      <c r="AC275" s="36" t="s">
        <v>3140</v>
      </c>
      <c r="AD275" s="36" t="s">
        <v>2857</v>
      </c>
      <c r="AE275" s="36">
        <v>78</v>
      </c>
      <c r="AF275" s="36" t="s">
        <v>2859</v>
      </c>
      <c r="AG275" s="36">
        <v>9</v>
      </c>
      <c r="AH275" s="36" t="s">
        <v>2862</v>
      </c>
      <c r="AI275" s="116" t="str">
        <f>IF(ISERROR(FIND("]",$B$275))=TRUE,"",MID($B$275,2,FIND("]",$B$275)-2))</f>
        <v/>
      </c>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c r="BQ275" s="36"/>
      <c r="BR275" s="36"/>
      <c r="BS275" s="36"/>
      <c r="BT275" s="36"/>
      <c r="BU275" s="36"/>
      <c r="BV275" s="36"/>
      <c r="BW275" s="36"/>
      <c r="BX275" s="36"/>
      <c r="BY275" s="36"/>
      <c r="BZ275" s="36"/>
    </row>
    <row r="276" spans="1:78" s="35" customFormat="1">
      <c r="A276" s="34"/>
      <c r="B276" s="34"/>
      <c r="C276" s="34"/>
      <c r="D276" s="34"/>
      <c r="E276" s="34"/>
      <c r="F276" s="34"/>
      <c r="G276" s="34"/>
      <c r="H276" s="34"/>
      <c r="I276" s="34"/>
      <c r="J276" s="34"/>
      <c r="AA276" s="36"/>
      <c r="AB276" s="36"/>
      <c r="AC276" s="36" t="s">
        <v>3141</v>
      </c>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row>
    <row r="277" spans="1:78" s="35" customFormat="1" ht="13.8">
      <c r="A277" s="39" t="s">
        <v>2729</v>
      </c>
      <c r="B277" s="81" t="s">
        <v>2</v>
      </c>
      <c r="C277" s="82"/>
      <c r="D277" s="82"/>
      <c r="E277" s="83"/>
      <c r="F277" s="117" t="str">
        <f>IF(ISERROR(SEARCH("Nonstandard",$B$277))=TRUE,"","Please specify in the 'Notes' field below")</f>
        <v/>
      </c>
      <c r="G277" s="34"/>
      <c r="H277" s="34"/>
      <c r="I277" s="34"/>
      <c r="J277" s="34"/>
      <c r="AA277" s="36"/>
      <c r="AB277" s="36"/>
      <c r="AC277" s="36" t="s">
        <v>3142</v>
      </c>
      <c r="AD277" s="36" t="s">
        <v>2857</v>
      </c>
      <c r="AE277" s="36">
        <v>78</v>
      </c>
      <c r="AF277" s="36" t="s">
        <v>2859</v>
      </c>
      <c r="AG277" s="36">
        <v>9</v>
      </c>
      <c r="AH277" s="36" t="s">
        <v>2863</v>
      </c>
      <c r="AI277" s="36">
        <v>107</v>
      </c>
      <c r="AJ277" s="36" t="s">
        <v>2864</v>
      </c>
      <c r="AK277" s="116" t="str">
        <f>IF(ISERROR(FIND("]",$B$277))=TRUE,"",MID($B$277,2,FIND("]",$B$277)-2))</f>
        <v/>
      </c>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c r="BQ277" s="36"/>
      <c r="BR277" s="36"/>
      <c r="BS277" s="36"/>
      <c r="BT277" s="36"/>
      <c r="BU277" s="36"/>
      <c r="BV277" s="36"/>
      <c r="BW277" s="36"/>
      <c r="BX277" s="36"/>
      <c r="BY277" s="36"/>
      <c r="BZ277" s="36"/>
    </row>
    <row r="278" spans="1:78" s="35" customFormat="1">
      <c r="A278" s="34"/>
      <c r="B278" s="34"/>
      <c r="C278" s="34"/>
      <c r="D278" s="34"/>
      <c r="E278" s="34"/>
      <c r="F278" s="34"/>
      <c r="G278" s="34"/>
      <c r="H278" s="34"/>
      <c r="I278" s="34"/>
      <c r="J278" s="34"/>
      <c r="AA278" s="36"/>
      <c r="AB278" s="36"/>
      <c r="AC278" s="36" t="s">
        <v>3143</v>
      </c>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c r="BI278" s="36"/>
      <c r="BJ278" s="36"/>
      <c r="BK278" s="36"/>
      <c r="BL278" s="36"/>
      <c r="BM278" s="36"/>
      <c r="BN278" s="36"/>
      <c r="BO278" s="36"/>
      <c r="BP278" s="36"/>
      <c r="BQ278" s="36"/>
      <c r="BR278" s="36"/>
      <c r="BS278" s="36"/>
      <c r="BT278" s="36"/>
      <c r="BU278" s="36"/>
      <c r="BV278" s="36"/>
      <c r="BW278" s="36"/>
      <c r="BX278" s="36"/>
      <c r="BY278" s="36"/>
      <c r="BZ278" s="36"/>
    </row>
    <row r="279" spans="1:78" s="35" customFormat="1" ht="13.8">
      <c r="A279" s="39" t="s">
        <v>2730</v>
      </c>
      <c r="B279" s="81" t="s">
        <v>2</v>
      </c>
      <c r="C279" s="82"/>
      <c r="D279" s="82"/>
      <c r="E279" s="83"/>
      <c r="F279" s="117" t="str">
        <f>IF(ISERROR(SEARCH("Nonstandard",$B$279))=TRUE,"","Please specify in the 'Notes' field below")</f>
        <v/>
      </c>
      <c r="G279" s="34"/>
      <c r="H279" s="34"/>
      <c r="I279" s="34"/>
      <c r="J279" s="34"/>
      <c r="AA279" s="36"/>
      <c r="AB279" s="36"/>
      <c r="AC279" s="36" t="s">
        <v>3144</v>
      </c>
      <c r="AD279" s="36" t="s">
        <v>2857</v>
      </c>
      <c r="AE279" s="36">
        <v>78</v>
      </c>
      <c r="AF279" s="36" t="s">
        <v>2859</v>
      </c>
      <c r="AG279" s="36">
        <v>9</v>
      </c>
      <c r="AH279" s="36" t="s">
        <v>2863</v>
      </c>
      <c r="AI279" s="36">
        <v>3</v>
      </c>
      <c r="AJ279" s="36" t="s">
        <v>2864</v>
      </c>
      <c r="AK279" s="116" t="str">
        <f>IF(ISERROR(FIND("]",$B$279))=TRUE,"",MID($B$279,2,FIND("]",$B$279)-2))</f>
        <v/>
      </c>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36"/>
      <c r="BV279" s="36"/>
      <c r="BW279" s="36"/>
      <c r="BX279" s="36"/>
      <c r="BY279" s="36"/>
      <c r="BZ279" s="36"/>
    </row>
    <row r="280" spans="1:78" s="35" customFormat="1">
      <c r="A280" s="34"/>
      <c r="B280" s="34"/>
      <c r="C280" s="34"/>
      <c r="D280" s="34"/>
      <c r="E280" s="34"/>
      <c r="F280" s="34"/>
      <c r="G280" s="34"/>
      <c r="H280" s="34"/>
      <c r="I280" s="34"/>
      <c r="J280" s="34"/>
      <c r="AA280" s="36"/>
      <c r="AB280" s="36"/>
      <c r="AC280" s="36" t="s">
        <v>3145</v>
      </c>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row>
    <row r="281" spans="1:78" s="35" customFormat="1" ht="13.8">
      <c r="A281" s="39" t="s">
        <v>2731</v>
      </c>
      <c r="B281" s="81" t="s">
        <v>2</v>
      </c>
      <c r="C281" s="82"/>
      <c r="D281" s="82"/>
      <c r="E281" s="83"/>
      <c r="F281" s="117" t="str">
        <f>IF(ISERROR(SEARCH("Nonstandard",$B$281))=TRUE,"","Please specify in the 'Notes' field below")</f>
        <v/>
      </c>
      <c r="G281" s="34"/>
      <c r="H281" s="34"/>
      <c r="I281" s="34"/>
      <c r="J281" s="34"/>
      <c r="AA281" s="36"/>
      <c r="AB281" s="36"/>
      <c r="AC281" s="36" t="s">
        <v>3146</v>
      </c>
      <c r="AD281" s="36" t="s">
        <v>2857</v>
      </c>
      <c r="AE281" s="36">
        <v>78</v>
      </c>
      <c r="AF281" s="36" t="s">
        <v>2859</v>
      </c>
      <c r="AG281" s="36">
        <v>9</v>
      </c>
      <c r="AH281" s="36" t="s">
        <v>2863</v>
      </c>
      <c r="AI281" s="36">
        <v>4</v>
      </c>
      <c r="AJ281" s="36" t="s">
        <v>2864</v>
      </c>
      <c r="AK281" s="116" t="str">
        <f>IF(ISERROR(FIND("]",$B$281))=TRUE,"",MID($B$281,2,FIND("]",$B$281)-2))</f>
        <v/>
      </c>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row>
    <row r="282" spans="1:78" s="35" customFormat="1">
      <c r="A282" s="34"/>
      <c r="B282" s="34"/>
      <c r="C282" s="34"/>
      <c r="D282" s="34"/>
      <c r="E282" s="34"/>
      <c r="F282" s="34"/>
      <c r="G282" s="34"/>
      <c r="H282" s="34"/>
      <c r="I282" s="34"/>
      <c r="J282" s="34"/>
      <c r="AA282" s="36"/>
      <c r="AB282" s="36"/>
      <c r="AC282" s="36" t="s">
        <v>3147</v>
      </c>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row>
    <row r="283" spans="1:78" s="35" customFormat="1" ht="13.8">
      <c r="A283" s="39" t="s">
        <v>2732</v>
      </c>
      <c r="B283" s="81" t="s">
        <v>2</v>
      </c>
      <c r="C283" s="82"/>
      <c r="D283" s="82"/>
      <c r="E283" s="83"/>
      <c r="F283" s="117" t="str">
        <f>IF(ISERROR(SEARCH("Nonstandard",$B$283))=TRUE,"","Please specify in the 'Notes' field below")</f>
        <v/>
      </c>
      <c r="G283" s="34"/>
      <c r="H283" s="34"/>
      <c r="I283" s="34"/>
      <c r="J283" s="34"/>
      <c r="AA283" s="36"/>
      <c r="AB283" s="36"/>
      <c r="AC283" s="36" t="s">
        <v>3148</v>
      </c>
      <c r="AD283" s="36" t="s">
        <v>2857</v>
      </c>
      <c r="AE283" s="36">
        <v>78</v>
      </c>
      <c r="AF283" s="36" t="s">
        <v>2859</v>
      </c>
      <c r="AG283" s="36">
        <v>9</v>
      </c>
      <c r="AH283" s="36" t="s">
        <v>2863</v>
      </c>
      <c r="AI283" s="36">
        <v>5</v>
      </c>
      <c r="AJ283" s="36" t="s">
        <v>2864</v>
      </c>
      <c r="AK283" s="116" t="str">
        <f>IF(ISERROR(FIND("]",$B$283))=TRUE,"",MID($B$283,2,FIND("]",$B$283)-2))</f>
        <v/>
      </c>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c r="BR283" s="36"/>
      <c r="BS283" s="36"/>
      <c r="BT283" s="36"/>
      <c r="BU283" s="36"/>
      <c r="BV283" s="36"/>
      <c r="BW283" s="36"/>
      <c r="BX283" s="36"/>
      <c r="BY283" s="36"/>
      <c r="BZ283" s="36"/>
    </row>
    <row r="284" spans="1:78" s="35" customFormat="1">
      <c r="A284" s="34"/>
      <c r="B284" s="34"/>
      <c r="C284" s="34"/>
      <c r="D284" s="34"/>
      <c r="E284" s="34"/>
      <c r="F284" s="34"/>
      <c r="G284" s="34"/>
      <c r="H284" s="34"/>
      <c r="I284" s="34"/>
      <c r="J284" s="34"/>
      <c r="AA284" s="36"/>
      <c r="AB284" s="36"/>
      <c r="AC284" s="36" t="s">
        <v>3149</v>
      </c>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c r="BR284" s="36"/>
      <c r="BS284" s="36"/>
      <c r="BT284" s="36"/>
      <c r="BU284" s="36"/>
      <c r="BV284" s="36"/>
      <c r="BW284" s="36"/>
      <c r="BX284" s="36"/>
      <c r="BY284" s="36"/>
      <c r="BZ284" s="36"/>
    </row>
    <row r="285" spans="1:78" s="35" customFormat="1" ht="13.8">
      <c r="A285" s="39" t="s">
        <v>2733</v>
      </c>
      <c r="B285" s="81" t="s">
        <v>2</v>
      </c>
      <c r="C285" s="82"/>
      <c r="D285" s="82"/>
      <c r="E285" s="83"/>
      <c r="F285" s="117" t="str">
        <f>IF(ISERROR(SEARCH("Nonstandard",$B$285))=TRUE,"","Please specify in the 'Notes' field below")</f>
        <v/>
      </c>
      <c r="G285" s="34"/>
      <c r="H285" s="34"/>
      <c r="I285" s="34"/>
      <c r="J285" s="34"/>
      <c r="AA285" s="36"/>
      <c r="AB285" s="36"/>
      <c r="AC285" s="36" t="s">
        <v>3150</v>
      </c>
      <c r="AD285" s="36" t="s">
        <v>2857</v>
      </c>
      <c r="AE285" s="36">
        <v>78</v>
      </c>
      <c r="AF285" s="36" t="s">
        <v>2859</v>
      </c>
      <c r="AG285" s="36">
        <v>9</v>
      </c>
      <c r="AH285" s="36" t="s">
        <v>2863</v>
      </c>
      <c r="AI285" s="36">
        <v>7</v>
      </c>
      <c r="AJ285" s="36" t="s">
        <v>2864</v>
      </c>
      <c r="AK285" s="116" t="str">
        <f>IF(ISERROR(FIND("]",$B$285))=TRUE,"",MID($B$285,2,FIND("]",$B$285)-2))</f>
        <v/>
      </c>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c r="BQ285" s="36"/>
      <c r="BR285" s="36"/>
      <c r="BS285" s="36"/>
      <c r="BT285" s="36"/>
      <c r="BU285" s="36"/>
      <c r="BV285" s="36"/>
      <c r="BW285" s="36"/>
      <c r="BX285" s="36"/>
      <c r="BY285" s="36"/>
      <c r="BZ285" s="36"/>
    </row>
    <row r="286" spans="1:78" s="35" customFormat="1">
      <c r="A286" s="34"/>
      <c r="B286" s="34"/>
      <c r="C286" s="34"/>
      <c r="D286" s="34"/>
      <c r="E286" s="34"/>
      <c r="F286" s="34"/>
      <c r="G286" s="34"/>
      <c r="H286" s="34"/>
      <c r="I286" s="34"/>
      <c r="J286" s="34"/>
      <c r="AA286" s="36"/>
      <c r="AB286" s="36"/>
      <c r="AC286" s="36" t="s">
        <v>3151</v>
      </c>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36"/>
      <c r="BL286" s="36"/>
      <c r="BM286" s="36"/>
      <c r="BN286" s="36"/>
      <c r="BO286" s="36"/>
      <c r="BP286" s="36"/>
      <c r="BQ286" s="36"/>
      <c r="BR286" s="36"/>
      <c r="BS286" s="36"/>
      <c r="BT286" s="36"/>
      <c r="BU286" s="36"/>
      <c r="BV286" s="36"/>
      <c r="BW286" s="36"/>
      <c r="BX286" s="36"/>
      <c r="BY286" s="36"/>
      <c r="BZ286" s="36"/>
    </row>
    <row r="287" spans="1:78" s="35" customFormat="1" ht="13.8">
      <c r="A287" s="39" t="s">
        <v>2734</v>
      </c>
      <c r="B287" s="81" t="s">
        <v>2</v>
      </c>
      <c r="C287" s="82"/>
      <c r="D287" s="82"/>
      <c r="E287" s="83"/>
      <c r="F287" s="117" t="str">
        <f>IF(ISERROR(SEARCH("Nonstandard",$B$287))=TRUE,"","Please specify in the 'Notes' field below")</f>
        <v/>
      </c>
      <c r="G287" s="34"/>
      <c r="H287" s="34"/>
      <c r="I287" s="34"/>
      <c r="J287" s="34"/>
      <c r="AA287" s="36"/>
      <c r="AB287" s="36"/>
      <c r="AC287" s="36" t="s">
        <v>3152</v>
      </c>
      <c r="AD287" s="36" t="s">
        <v>2857</v>
      </c>
      <c r="AE287" s="36">
        <v>78</v>
      </c>
      <c r="AF287" s="36" t="s">
        <v>2859</v>
      </c>
      <c r="AG287" s="36">
        <v>9</v>
      </c>
      <c r="AH287" s="36" t="s">
        <v>2863</v>
      </c>
      <c r="AI287" s="36">
        <v>8</v>
      </c>
      <c r="AJ287" s="36" t="s">
        <v>2864</v>
      </c>
      <c r="AK287" s="116" t="str">
        <f>IF(ISERROR(FIND("]",$B$287))=TRUE,"",MID($B$287,2,FIND("]",$B$287)-2))</f>
        <v/>
      </c>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36"/>
      <c r="BL287" s="36"/>
      <c r="BM287" s="36"/>
      <c r="BN287" s="36"/>
      <c r="BO287" s="36"/>
      <c r="BP287" s="36"/>
      <c r="BQ287" s="36"/>
      <c r="BR287" s="36"/>
      <c r="BS287" s="36"/>
      <c r="BT287" s="36"/>
      <c r="BU287" s="36"/>
      <c r="BV287" s="36"/>
      <c r="BW287" s="36"/>
      <c r="BX287" s="36"/>
      <c r="BY287" s="36"/>
      <c r="BZ287" s="36"/>
    </row>
    <row r="288" spans="1:78" s="35" customFormat="1">
      <c r="A288" s="34"/>
      <c r="B288" s="34"/>
      <c r="C288" s="34"/>
      <c r="D288" s="34"/>
      <c r="E288" s="34"/>
      <c r="F288" s="34"/>
      <c r="G288" s="34"/>
      <c r="H288" s="34"/>
      <c r="I288" s="34"/>
      <c r="J288" s="34"/>
      <c r="AA288" s="36"/>
      <c r="AB288" s="36"/>
      <c r="AC288" s="36" t="s">
        <v>3153</v>
      </c>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c r="BI288" s="36"/>
      <c r="BJ288" s="36"/>
      <c r="BK288" s="36"/>
      <c r="BL288" s="36"/>
      <c r="BM288" s="36"/>
      <c r="BN288" s="36"/>
      <c r="BO288" s="36"/>
      <c r="BP288" s="36"/>
      <c r="BQ288" s="36"/>
      <c r="BR288" s="36"/>
      <c r="BS288" s="36"/>
      <c r="BT288" s="36"/>
      <c r="BU288" s="36"/>
      <c r="BV288" s="36"/>
      <c r="BW288" s="36"/>
      <c r="BX288" s="36"/>
      <c r="BY288" s="36"/>
      <c r="BZ288" s="36"/>
    </row>
    <row r="289" spans="1:78" s="35" customFormat="1" ht="13.8">
      <c r="A289" s="39" t="s">
        <v>2735</v>
      </c>
      <c r="B289" s="81" t="s">
        <v>2</v>
      </c>
      <c r="C289" s="82"/>
      <c r="D289" s="82"/>
      <c r="E289" s="83"/>
      <c r="F289" s="117" t="str">
        <f>IF(ISERROR(SEARCH("Nonstandard",$B$289))=TRUE,"","Please specify in the 'Notes' field below")</f>
        <v/>
      </c>
      <c r="G289" s="34"/>
      <c r="H289" s="34"/>
      <c r="I289" s="34"/>
      <c r="J289" s="34"/>
      <c r="AA289" s="36"/>
      <c r="AB289" s="36"/>
      <c r="AC289" s="36" t="s">
        <v>3154</v>
      </c>
      <c r="AD289" s="36" t="s">
        <v>2857</v>
      </c>
      <c r="AE289" s="36">
        <v>78</v>
      </c>
      <c r="AF289" s="36" t="s">
        <v>2859</v>
      </c>
      <c r="AG289" s="36">
        <v>9</v>
      </c>
      <c r="AH289" s="36" t="s">
        <v>2863</v>
      </c>
      <c r="AI289" s="36">
        <v>9</v>
      </c>
      <c r="AJ289" s="36" t="s">
        <v>2864</v>
      </c>
      <c r="AK289" s="116" t="str">
        <f>IF(ISERROR(FIND("]",$B$289))=TRUE,"",MID($B$289,2,FIND("]",$B$289)-2))</f>
        <v/>
      </c>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c r="BR289" s="36"/>
      <c r="BS289" s="36"/>
      <c r="BT289" s="36"/>
      <c r="BU289" s="36"/>
      <c r="BV289" s="36"/>
      <c r="BW289" s="36"/>
      <c r="BX289" s="36"/>
      <c r="BY289" s="36"/>
      <c r="BZ289" s="36"/>
    </row>
    <row r="290" spans="1:78" s="35" customFormat="1">
      <c r="A290" s="34"/>
      <c r="B290" s="34"/>
      <c r="C290" s="34"/>
      <c r="D290" s="34"/>
      <c r="E290" s="34"/>
      <c r="F290" s="34"/>
      <c r="G290" s="34"/>
      <c r="H290" s="34"/>
      <c r="I290" s="34"/>
      <c r="J290" s="34"/>
      <c r="AA290" s="36"/>
      <c r="AB290" s="36"/>
      <c r="AC290" s="36" t="s">
        <v>3155</v>
      </c>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c r="BR290" s="36"/>
      <c r="BS290" s="36"/>
      <c r="BT290" s="36"/>
      <c r="BU290" s="36"/>
      <c r="BV290" s="36"/>
      <c r="BW290" s="36"/>
      <c r="BX290" s="36"/>
      <c r="BY290" s="36"/>
      <c r="BZ290" s="36"/>
    </row>
    <row r="291" spans="1:78" s="35" customFormat="1" ht="13.8">
      <c r="A291" s="39" t="s">
        <v>2736</v>
      </c>
      <c r="B291" s="81" t="s">
        <v>2</v>
      </c>
      <c r="C291" s="82"/>
      <c r="D291" s="82"/>
      <c r="E291" s="83"/>
      <c r="F291" s="117" t="str">
        <f>IF(ISERROR(SEARCH("Nonstandard",$B$291))=TRUE,"","Please specify in the 'Notes' field below")</f>
        <v/>
      </c>
      <c r="G291" s="34"/>
      <c r="H291" s="34"/>
      <c r="I291" s="34"/>
      <c r="J291" s="34"/>
      <c r="AA291" s="36"/>
      <c r="AB291" s="36"/>
      <c r="AC291" s="36" t="s">
        <v>3156</v>
      </c>
      <c r="AD291" s="36" t="s">
        <v>2857</v>
      </c>
      <c r="AE291" s="36">
        <v>78</v>
      </c>
      <c r="AF291" s="36" t="s">
        <v>2859</v>
      </c>
      <c r="AG291" s="36">
        <v>9</v>
      </c>
      <c r="AH291" s="36" t="s">
        <v>2863</v>
      </c>
      <c r="AI291" s="36">
        <v>6</v>
      </c>
      <c r="AJ291" s="36" t="s">
        <v>2864</v>
      </c>
      <c r="AK291" s="116" t="str">
        <f>IF(ISERROR(FIND("]",$B$291))=TRUE,"",MID($B$291,2,FIND("]",$B$291)-2))</f>
        <v/>
      </c>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c r="BR291" s="36"/>
      <c r="BS291" s="36"/>
      <c r="BT291" s="36"/>
      <c r="BU291" s="36"/>
      <c r="BV291" s="36"/>
      <c r="BW291" s="36"/>
      <c r="BX291" s="36"/>
      <c r="BY291" s="36"/>
      <c r="BZ291" s="36"/>
    </row>
    <row r="292" spans="1:78" s="35" customFormat="1">
      <c r="A292" s="34"/>
      <c r="B292" s="34"/>
      <c r="C292" s="34"/>
      <c r="D292" s="34"/>
      <c r="E292" s="34"/>
      <c r="F292" s="34"/>
      <c r="G292" s="34"/>
      <c r="H292" s="34"/>
      <c r="I292" s="34"/>
      <c r="J292" s="34"/>
      <c r="AA292" s="36"/>
      <c r="AB292" s="36"/>
      <c r="AC292" s="36" t="s">
        <v>3157</v>
      </c>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c r="BR292" s="36"/>
      <c r="BS292" s="36"/>
      <c r="BT292" s="36"/>
      <c r="BU292" s="36"/>
      <c r="BV292" s="36"/>
      <c r="BW292" s="36"/>
      <c r="BX292" s="36"/>
      <c r="BY292" s="36"/>
      <c r="BZ292" s="36"/>
    </row>
    <row r="293" spans="1:78" s="35" customFormat="1" ht="13.8">
      <c r="A293" s="39" t="s">
        <v>2737</v>
      </c>
      <c r="B293" s="81" t="s">
        <v>2</v>
      </c>
      <c r="C293" s="82"/>
      <c r="D293" s="82"/>
      <c r="E293" s="83"/>
      <c r="F293" s="117" t="str">
        <f>IF(ISERROR(SEARCH("Nonstandard",$B$293))=TRUE,"","Please specify in the 'Notes' field below")</f>
        <v/>
      </c>
      <c r="G293" s="34"/>
      <c r="H293" s="34"/>
      <c r="I293" s="34"/>
      <c r="J293" s="34"/>
      <c r="AA293" s="36"/>
      <c r="AB293" s="36"/>
      <c r="AC293" s="36" t="s">
        <v>3158</v>
      </c>
      <c r="AD293" s="36" t="s">
        <v>2857</v>
      </c>
      <c r="AE293" s="36">
        <v>78</v>
      </c>
      <c r="AF293" s="36" t="s">
        <v>2859</v>
      </c>
      <c r="AG293" s="36">
        <v>9</v>
      </c>
      <c r="AH293" s="36" t="s">
        <v>2863</v>
      </c>
      <c r="AI293" s="36">
        <v>10</v>
      </c>
      <c r="AJ293" s="36" t="s">
        <v>2864</v>
      </c>
      <c r="AK293" s="116" t="str">
        <f>IF(ISERROR(FIND("]",$B$293))=TRUE,"",MID($B$293,2,FIND("]",$B$293)-2))</f>
        <v/>
      </c>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c r="BQ293" s="36"/>
      <c r="BR293" s="36"/>
      <c r="BS293" s="36"/>
      <c r="BT293" s="36"/>
      <c r="BU293" s="36"/>
      <c r="BV293" s="36"/>
      <c r="BW293" s="36"/>
      <c r="BX293" s="36"/>
      <c r="BY293" s="36"/>
      <c r="BZ293" s="36"/>
    </row>
    <row r="294" spans="1:78" s="35" customFormat="1">
      <c r="A294" s="34"/>
      <c r="B294" s="34"/>
      <c r="C294" s="34"/>
      <c r="D294" s="34"/>
      <c r="E294" s="34"/>
      <c r="F294" s="34"/>
      <c r="G294" s="34"/>
      <c r="H294" s="34"/>
      <c r="I294" s="34"/>
      <c r="J294" s="34"/>
      <c r="AA294" s="36"/>
      <c r="AB294" s="36"/>
      <c r="AC294" s="36" t="s">
        <v>3159</v>
      </c>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c r="BQ294" s="36"/>
      <c r="BR294" s="36"/>
      <c r="BS294" s="36"/>
      <c r="BT294" s="36"/>
      <c r="BU294" s="36"/>
      <c r="BV294" s="36"/>
      <c r="BW294" s="36"/>
      <c r="BX294" s="36"/>
      <c r="BY294" s="36"/>
      <c r="BZ294" s="36"/>
    </row>
    <row r="295" spans="1:78" s="35" customFormat="1" ht="13.8">
      <c r="A295" s="39" t="s">
        <v>2738</v>
      </c>
      <c r="B295" s="84"/>
      <c r="C295" s="82"/>
      <c r="D295" s="82"/>
      <c r="E295" s="82"/>
      <c r="F295" s="82"/>
      <c r="G295" s="83"/>
      <c r="H295" s="34"/>
      <c r="I295" s="34"/>
      <c r="J295" s="34"/>
      <c r="AA295" s="36"/>
      <c r="AB295" s="36"/>
      <c r="AC295" s="36" t="s">
        <v>3160</v>
      </c>
      <c r="AD295" s="36" t="s">
        <v>2857</v>
      </c>
      <c r="AE295" s="36">
        <v>78</v>
      </c>
      <c r="AF295" s="36" t="s">
        <v>2859</v>
      </c>
      <c r="AG295" s="36">
        <v>9</v>
      </c>
      <c r="AH295" s="36" t="s">
        <v>2863</v>
      </c>
      <c r="AI295" s="36">
        <v>68</v>
      </c>
      <c r="AJ295" s="36" t="s">
        <v>2864</v>
      </c>
      <c r="AK295" s="116" t="str">
        <f>IF($B$295&lt;&gt;"",$B$295,"")</f>
        <v/>
      </c>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c r="BQ295" s="36"/>
      <c r="BR295" s="36"/>
      <c r="BS295" s="36"/>
      <c r="BT295" s="36"/>
      <c r="BU295" s="36"/>
      <c r="BV295" s="36"/>
      <c r="BW295" s="36"/>
      <c r="BX295" s="36"/>
      <c r="BY295" s="36"/>
      <c r="BZ295" s="36"/>
    </row>
    <row r="296" spans="1:78" s="35" customFormat="1">
      <c r="A296" s="34"/>
      <c r="B296" s="34"/>
      <c r="C296" s="34"/>
      <c r="D296" s="34"/>
      <c r="E296" s="34"/>
      <c r="F296" s="34"/>
      <c r="G296" s="34"/>
      <c r="H296" s="34"/>
      <c r="I296" s="34"/>
      <c r="J296" s="34"/>
      <c r="AA296" s="36"/>
      <c r="AB296" s="36"/>
      <c r="AC296" s="36" t="s">
        <v>3161</v>
      </c>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c r="BQ296" s="36"/>
      <c r="BR296" s="36"/>
      <c r="BS296" s="36"/>
      <c r="BT296" s="36"/>
      <c r="BU296" s="36"/>
      <c r="BV296" s="36"/>
      <c r="BW296" s="36"/>
      <c r="BX296" s="36"/>
      <c r="BY296" s="36"/>
      <c r="BZ296" s="36"/>
    </row>
    <row r="297" spans="1:78" s="35" customFormat="1" ht="12">
      <c r="A297" s="39" t="s">
        <v>2865</v>
      </c>
      <c r="B297" s="85"/>
      <c r="C297" s="86"/>
      <c r="D297" s="86"/>
      <c r="E297" s="86"/>
      <c r="F297" s="86"/>
      <c r="G297" s="87"/>
      <c r="H297" s="34"/>
      <c r="I297" s="34"/>
      <c r="J297" s="34"/>
      <c r="AA297" s="36"/>
      <c r="AB297" s="36"/>
      <c r="AC297" s="36" t="s">
        <v>3162</v>
      </c>
      <c r="AD297" s="36" t="s">
        <v>2857</v>
      </c>
      <c r="AE297" s="36">
        <v>78</v>
      </c>
      <c r="AF297" s="36" t="s">
        <v>2859</v>
      </c>
      <c r="AG297" s="36">
        <v>9</v>
      </c>
      <c r="AH297" s="36" t="s">
        <v>2866</v>
      </c>
      <c r="AI297" s="36"/>
      <c r="AJ297" s="116" t="str">
        <f>IF($B$297&lt;&gt;"",$B$297,"")</f>
        <v/>
      </c>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c r="BQ297" s="36"/>
      <c r="BR297" s="36"/>
      <c r="BS297" s="36"/>
      <c r="BT297" s="36"/>
      <c r="BU297" s="36"/>
      <c r="BV297" s="36"/>
      <c r="BW297" s="36"/>
      <c r="BX297" s="36"/>
      <c r="BY297" s="36"/>
      <c r="BZ297" s="36"/>
    </row>
    <row r="298" spans="1:78" s="35" customFormat="1">
      <c r="A298" s="34"/>
      <c r="B298" s="88"/>
      <c r="C298" s="89"/>
      <c r="D298" s="89"/>
      <c r="E298" s="89"/>
      <c r="F298" s="89"/>
      <c r="G298" s="90"/>
      <c r="H298" s="34"/>
      <c r="I298" s="34"/>
      <c r="J298" s="34"/>
      <c r="AA298" s="36"/>
      <c r="AB298" s="36"/>
      <c r="AC298" s="36" t="s">
        <v>3163</v>
      </c>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c r="BQ298" s="36"/>
      <c r="BR298" s="36"/>
      <c r="BS298" s="36"/>
      <c r="BT298" s="36"/>
      <c r="BU298" s="36"/>
      <c r="BV298" s="36"/>
      <c r="BW298" s="36"/>
      <c r="BX298" s="36"/>
      <c r="BY298" s="36"/>
      <c r="BZ298" s="36"/>
    </row>
    <row r="299" spans="1:78" s="35" customFormat="1">
      <c r="A299" s="34"/>
      <c r="B299" s="88"/>
      <c r="C299" s="89"/>
      <c r="D299" s="89"/>
      <c r="E299" s="89"/>
      <c r="F299" s="89"/>
      <c r="G299" s="90"/>
      <c r="H299" s="34"/>
      <c r="I299" s="34"/>
      <c r="J299" s="34"/>
      <c r="AA299" s="36"/>
      <c r="AB299" s="36"/>
      <c r="AC299" s="36" t="s">
        <v>3164</v>
      </c>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c r="BQ299" s="36"/>
      <c r="BR299" s="36"/>
      <c r="BS299" s="36"/>
      <c r="BT299" s="36"/>
      <c r="BU299" s="36"/>
      <c r="BV299" s="36"/>
      <c r="BW299" s="36"/>
      <c r="BX299" s="36"/>
      <c r="BY299" s="36"/>
      <c r="BZ299" s="36"/>
    </row>
    <row r="300" spans="1:78" s="35" customFormat="1">
      <c r="A300" s="34"/>
      <c r="B300" s="91"/>
      <c r="C300" s="92"/>
      <c r="D300" s="92"/>
      <c r="E300" s="92"/>
      <c r="F300" s="92"/>
      <c r="G300" s="93"/>
      <c r="H300" s="34"/>
      <c r="I300" s="34"/>
      <c r="J300" s="34"/>
      <c r="AA300" s="36"/>
      <c r="AB300" s="36"/>
      <c r="AC300" s="36" t="s">
        <v>3165</v>
      </c>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36"/>
      <c r="BL300" s="36"/>
      <c r="BM300" s="36"/>
      <c r="BN300" s="36"/>
      <c r="BO300" s="36"/>
      <c r="BP300" s="36"/>
      <c r="BQ300" s="36"/>
      <c r="BR300" s="36"/>
      <c r="BS300" s="36"/>
      <c r="BT300" s="36"/>
      <c r="BU300" s="36"/>
      <c r="BV300" s="36"/>
      <c r="BW300" s="36"/>
      <c r="BX300" s="36"/>
      <c r="BY300" s="36"/>
      <c r="BZ300" s="36"/>
    </row>
    <row r="301" spans="1:78" s="35" customFormat="1">
      <c r="A301" s="34"/>
      <c r="B301" s="34"/>
      <c r="C301" s="34"/>
      <c r="D301" s="34"/>
      <c r="E301" s="34"/>
      <c r="F301" s="34"/>
      <c r="G301" s="34"/>
      <c r="H301" s="34"/>
      <c r="I301" s="34"/>
      <c r="J301" s="34"/>
      <c r="AA301" s="36"/>
      <c r="AB301" s="36"/>
      <c r="AC301" s="36" t="s">
        <v>3166</v>
      </c>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c r="BI301" s="36"/>
      <c r="BJ301" s="36"/>
      <c r="BK301" s="36"/>
      <c r="BL301" s="36"/>
      <c r="BM301" s="36"/>
      <c r="BN301" s="36"/>
      <c r="BO301" s="36"/>
      <c r="BP301" s="36"/>
      <c r="BQ301" s="36"/>
      <c r="BR301" s="36"/>
      <c r="BS301" s="36"/>
      <c r="BT301" s="36"/>
      <c r="BU301" s="36"/>
      <c r="BV301" s="36"/>
      <c r="BW301" s="36"/>
      <c r="BX301" s="36"/>
      <c r="BY301" s="36"/>
      <c r="BZ301" s="36"/>
    </row>
    <row r="302" spans="1:78" s="35" customFormat="1">
      <c r="A302" s="34"/>
      <c r="B302" s="34"/>
      <c r="C302" s="34"/>
      <c r="D302" s="34"/>
      <c r="E302" s="34"/>
      <c r="F302" s="34"/>
      <c r="G302" s="34"/>
      <c r="H302" s="34"/>
      <c r="I302" s="34"/>
      <c r="J302" s="34"/>
      <c r="AA302" s="36"/>
      <c r="AB302" s="36"/>
      <c r="AC302" s="36" t="s">
        <v>3167</v>
      </c>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c r="BI302" s="36"/>
      <c r="BJ302" s="36"/>
      <c r="BK302" s="36"/>
      <c r="BL302" s="36"/>
      <c r="BM302" s="36"/>
      <c r="BN302" s="36"/>
      <c r="BO302" s="36"/>
      <c r="BP302" s="36"/>
      <c r="BQ302" s="36"/>
      <c r="BR302" s="36"/>
      <c r="BS302" s="36"/>
      <c r="BT302" s="36"/>
      <c r="BU302" s="36"/>
      <c r="BV302" s="36"/>
      <c r="BW302" s="36"/>
      <c r="BX302" s="36"/>
      <c r="BY302" s="36"/>
      <c r="BZ302" s="36"/>
    </row>
    <row r="303" spans="1:78" s="35" customFormat="1" ht="12">
      <c r="A303" s="38">
        <v>10</v>
      </c>
      <c r="B303" s="38"/>
      <c r="C303" s="38"/>
      <c r="D303" s="38"/>
      <c r="E303" s="38"/>
      <c r="F303" s="38"/>
      <c r="G303" s="38"/>
      <c r="H303" s="34"/>
      <c r="I303" s="34"/>
      <c r="J303" s="34"/>
      <c r="AA303" s="36"/>
      <c r="AB303" s="36"/>
      <c r="AC303" s="36" t="s">
        <v>3168</v>
      </c>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c r="BI303" s="36"/>
      <c r="BJ303" s="36"/>
      <c r="BK303" s="36"/>
      <c r="BL303" s="36"/>
      <c r="BM303" s="36"/>
      <c r="BN303" s="36"/>
      <c r="BO303" s="36"/>
      <c r="BP303" s="36"/>
      <c r="BQ303" s="36"/>
      <c r="BR303" s="36"/>
      <c r="BS303" s="36"/>
      <c r="BT303" s="36"/>
      <c r="BU303" s="36"/>
      <c r="BV303" s="36"/>
      <c r="BW303" s="36"/>
      <c r="BX303" s="36"/>
      <c r="BY303" s="36"/>
      <c r="BZ303" s="36"/>
    </row>
    <row r="304" spans="1:78" s="35" customFormat="1">
      <c r="A304" s="34"/>
      <c r="B304" s="34"/>
      <c r="C304" s="34"/>
      <c r="D304" s="34"/>
      <c r="E304" s="34"/>
      <c r="F304" s="34"/>
      <c r="G304" s="34"/>
      <c r="H304" s="34"/>
      <c r="I304" s="34"/>
      <c r="J304" s="34"/>
      <c r="AA304" s="36"/>
      <c r="AB304" s="36"/>
      <c r="AC304" s="36" t="s">
        <v>3169</v>
      </c>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c r="BP304" s="36"/>
      <c r="BQ304" s="36"/>
      <c r="BR304" s="36"/>
      <c r="BS304" s="36"/>
      <c r="BT304" s="36"/>
      <c r="BU304" s="36"/>
      <c r="BV304" s="36"/>
      <c r="BW304" s="36"/>
      <c r="BX304" s="36"/>
      <c r="BY304" s="36"/>
      <c r="BZ304" s="36"/>
    </row>
    <row r="305" spans="1:78" s="35" customFormat="1" ht="13.8">
      <c r="A305" s="39" t="s">
        <v>2727</v>
      </c>
      <c r="B305" s="84"/>
      <c r="C305" s="82"/>
      <c r="D305" s="82"/>
      <c r="E305" s="82"/>
      <c r="F305" s="82"/>
      <c r="G305" s="83"/>
      <c r="H305" s="34"/>
      <c r="I305" s="34"/>
      <c r="J305" s="34"/>
      <c r="AA305" s="36"/>
      <c r="AB305" s="36"/>
      <c r="AC305" s="36" t="s">
        <v>3170</v>
      </c>
      <c r="AD305" s="36" t="s">
        <v>2857</v>
      </c>
      <c r="AE305" s="36">
        <v>78</v>
      </c>
      <c r="AF305" s="36" t="s">
        <v>2859</v>
      </c>
      <c r="AG305" s="36">
        <v>10</v>
      </c>
      <c r="AH305" s="36" t="s">
        <v>2860</v>
      </c>
      <c r="AI305" s="36">
        <v>1</v>
      </c>
      <c r="AJ305" s="36" t="s">
        <v>2861</v>
      </c>
      <c r="AK305" s="116" t="str">
        <f>IF($B$305&lt;&gt;"",$B$305,"")</f>
        <v/>
      </c>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c r="BQ305" s="36"/>
      <c r="BR305" s="36"/>
      <c r="BS305" s="36"/>
      <c r="BT305" s="36"/>
      <c r="BU305" s="36"/>
      <c r="BV305" s="36"/>
      <c r="BW305" s="36"/>
      <c r="BX305" s="36"/>
      <c r="BY305" s="36"/>
      <c r="BZ305" s="36"/>
    </row>
    <row r="306" spans="1:78" s="35" customFormat="1">
      <c r="A306" s="34"/>
      <c r="B306" s="34"/>
      <c r="C306" s="34"/>
      <c r="D306" s="34"/>
      <c r="E306" s="34"/>
      <c r="F306" s="34"/>
      <c r="G306" s="34"/>
      <c r="H306" s="34"/>
      <c r="I306" s="34"/>
      <c r="J306" s="34"/>
      <c r="AA306" s="36"/>
      <c r="AB306" s="36"/>
      <c r="AC306" s="36" t="s">
        <v>3171</v>
      </c>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c r="BI306" s="36"/>
      <c r="BJ306" s="36"/>
      <c r="BK306" s="36"/>
      <c r="BL306" s="36"/>
      <c r="BM306" s="36"/>
      <c r="BN306" s="36"/>
      <c r="BO306" s="36"/>
      <c r="BP306" s="36"/>
      <c r="BQ306" s="36"/>
      <c r="BR306" s="36"/>
      <c r="BS306" s="36"/>
      <c r="BT306" s="36"/>
      <c r="BU306" s="36"/>
      <c r="BV306" s="36"/>
      <c r="BW306" s="36"/>
      <c r="BX306" s="36"/>
      <c r="BY306" s="36"/>
      <c r="BZ306" s="36"/>
    </row>
    <row r="307" spans="1:78" s="35" customFormat="1" ht="13.8">
      <c r="A307" s="39" t="s">
        <v>2728</v>
      </c>
      <c r="B307" s="81" t="s">
        <v>2</v>
      </c>
      <c r="C307" s="82"/>
      <c r="D307" s="82"/>
      <c r="E307" s="83"/>
      <c r="F307" s="117" t="str">
        <f>IF(ISERROR(SEARCH("Nonstandard",$B$307))=TRUE,"","Please specify in the 'Notes' field below")</f>
        <v/>
      </c>
      <c r="G307" s="34"/>
      <c r="H307" s="34"/>
      <c r="I307" s="34"/>
      <c r="J307" s="34"/>
      <c r="AA307" s="36"/>
      <c r="AB307" s="36"/>
      <c r="AC307" s="36" t="s">
        <v>3172</v>
      </c>
      <c r="AD307" s="36" t="s">
        <v>2857</v>
      </c>
      <c r="AE307" s="36">
        <v>78</v>
      </c>
      <c r="AF307" s="36" t="s">
        <v>2859</v>
      </c>
      <c r="AG307" s="36">
        <v>10</v>
      </c>
      <c r="AH307" s="36" t="s">
        <v>2862</v>
      </c>
      <c r="AI307" s="116" t="str">
        <f>IF(ISERROR(FIND("]",$B$307))=TRUE,"",MID($B$307,2,FIND("]",$B$307)-2))</f>
        <v/>
      </c>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c r="BI307" s="36"/>
      <c r="BJ307" s="36"/>
      <c r="BK307" s="36"/>
      <c r="BL307" s="36"/>
      <c r="BM307" s="36"/>
      <c r="BN307" s="36"/>
      <c r="BO307" s="36"/>
      <c r="BP307" s="36"/>
      <c r="BQ307" s="36"/>
      <c r="BR307" s="36"/>
      <c r="BS307" s="36"/>
      <c r="BT307" s="36"/>
      <c r="BU307" s="36"/>
      <c r="BV307" s="36"/>
      <c r="BW307" s="36"/>
      <c r="BX307" s="36"/>
      <c r="BY307" s="36"/>
      <c r="BZ307" s="36"/>
    </row>
    <row r="308" spans="1:78" s="35" customFormat="1">
      <c r="A308" s="34"/>
      <c r="B308" s="34"/>
      <c r="C308" s="34"/>
      <c r="D308" s="34"/>
      <c r="E308" s="34"/>
      <c r="F308" s="34"/>
      <c r="G308" s="34"/>
      <c r="H308" s="34"/>
      <c r="I308" s="34"/>
      <c r="J308" s="34"/>
      <c r="AA308" s="36"/>
      <c r="AB308" s="36"/>
      <c r="AC308" s="36" t="s">
        <v>3173</v>
      </c>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c r="BI308" s="36"/>
      <c r="BJ308" s="36"/>
      <c r="BK308" s="36"/>
      <c r="BL308" s="36"/>
      <c r="BM308" s="36"/>
      <c r="BN308" s="36"/>
      <c r="BO308" s="36"/>
      <c r="BP308" s="36"/>
      <c r="BQ308" s="36"/>
      <c r="BR308" s="36"/>
      <c r="BS308" s="36"/>
      <c r="BT308" s="36"/>
      <c r="BU308" s="36"/>
      <c r="BV308" s="36"/>
      <c r="BW308" s="36"/>
      <c r="BX308" s="36"/>
      <c r="BY308" s="36"/>
      <c r="BZ308" s="36"/>
    </row>
    <row r="309" spans="1:78" s="35" customFormat="1" ht="13.8">
      <c r="A309" s="39" t="s">
        <v>2729</v>
      </c>
      <c r="B309" s="81" t="s">
        <v>2</v>
      </c>
      <c r="C309" s="82"/>
      <c r="D309" s="82"/>
      <c r="E309" s="83"/>
      <c r="F309" s="117" t="str">
        <f>IF(ISERROR(SEARCH("Nonstandard",$B$309))=TRUE,"","Please specify in the 'Notes' field below")</f>
        <v/>
      </c>
      <c r="G309" s="34"/>
      <c r="H309" s="34"/>
      <c r="I309" s="34"/>
      <c r="J309" s="34"/>
      <c r="AA309" s="36"/>
      <c r="AB309" s="36"/>
      <c r="AC309" s="36" t="s">
        <v>3174</v>
      </c>
      <c r="AD309" s="36" t="s">
        <v>2857</v>
      </c>
      <c r="AE309" s="36">
        <v>78</v>
      </c>
      <c r="AF309" s="36" t="s">
        <v>2859</v>
      </c>
      <c r="AG309" s="36">
        <v>10</v>
      </c>
      <c r="AH309" s="36" t="s">
        <v>2863</v>
      </c>
      <c r="AI309" s="36">
        <v>107</v>
      </c>
      <c r="AJ309" s="36" t="s">
        <v>2864</v>
      </c>
      <c r="AK309" s="116" t="str">
        <f>IF(ISERROR(FIND("]",$B$309))=TRUE,"",MID($B$309,2,FIND("]",$B$309)-2))</f>
        <v/>
      </c>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c r="BI309" s="36"/>
      <c r="BJ309" s="36"/>
      <c r="BK309" s="36"/>
      <c r="BL309" s="36"/>
      <c r="BM309" s="36"/>
      <c r="BN309" s="36"/>
      <c r="BO309" s="36"/>
      <c r="BP309" s="36"/>
      <c r="BQ309" s="36"/>
      <c r="BR309" s="36"/>
      <c r="BS309" s="36"/>
      <c r="BT309" s="36"/>
      <c r="BU309" s="36"/>
      <c r="BV309" s="36"/>
      <c r="BW309" s="36"/>
      <c r="BX309" s="36"/>
      <c r="BY309" s="36"/>
      <c r="BZ309" s="36"/>
    </row>
    <row r="310" spans="1:78" s="35" customFormat="1">
      <c r="A310" s="34"/>
      <c r="B310" s="34"/>
      <c r="C310" s="34"/>
      <c r="D310" s="34"/>
      <c r="E310" s="34"/>
      <c r="F310" s="34"/>
      <c r="G310" s="34"/>
      <c r="H310" s="34"/>
      <c r="I310" s="34"/>
      <c r="J310" s="34"/>
      <c r="AA310" s="36"/>
      <c r="AB310" s="36"/>
      <c r="AC310" s="36" t="s">
        <v>3175</v>
      </c>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c r="BI310" s="36"/>
      <c r="BJ310" s="36"/>
      <c r="BK310" s="36"/>
      <c r="BL310" s="36"/>
      <c r="BM310" s="36"/>
      <c r="BN310" s="36"/>
      <c r="BO310" s="36"/>
      <c r="BP310" s="36"/>
      <c r="BQ310" s="36"/>
      <c r="BR310" s="36"/>
      <c r="BS310" s="36"/>
      <c r="BT310" s="36"/>
      <c r="BU310" s="36"/>
      <c r="BV310" s="36"/>
      <c r="BW310" s="36"/>
      <c r="BX310" s="36"/>
      <c r="BY310" s="36"/>
      <c r="BZ310" s="36"/>
    </row>
    <row r="311" spans="1:78" s="35" customFormat="1" ht="13.8">
      <c r="A311" s="39" t="s">
        <v>2730</v>
      </c>
      <c r="B311" s="81" t="s">
        <v>2</v>
      </c>
      <c r="C311" s="82"/>
      <c r="D311" s="82"/>
      <c r="E311" s="83"/>
      <c r="F311" s="117" t="str">
        <f>IF(ISERROR(SEARCH("Nonstandard",$B$311))=TRUE,"","Please specify in the 'Notes' field below")</f>
        <v/>
      </c>
      <c r="G311" s="34"/>
      <c r="H311" s="34"/>
      <c r="I311" s="34"/>
      <c r="J311" s="34"/>
      <c r="AA311" s="36"/>
      <c r="AB311" s="36"/>
      <c r="AC311" s="36" t="s">
        <v>3176</v>
      </c>
      <c r="AD311" s="36" t="s">
        <v>2857</v>
      </c>
      <c r="AE311" s="36">
        <v>78</v>
      </c>
      <c r="AF311" s="36" t="s">
        <v>2859</v>
      </c>
      <c r="AG311" s="36">
        <v>10</v>
      </c>
      <c r="AH311" s="36" t="s">
        <v>2863</v>
      </c>
      <c r="AI311" s="36">
        <v>3</v>
      </c>
      <c r="AJ311" s="36" t="s">
        <v>2864</v>
      </c>
      <c r="AK311" s="116" t="str">
        <f>IF(ISERROR(FIND("]",$B$311))=TRUE,"",MID($B$311,2,FIND("]",$B$311)-2))</f>
        <v/>
      </c>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c r="BI311" s="36"/>
      <c r="BJ311" s="36"/>
      <c r="BK311" s="36"/>
      <c r="BL311" s="36"/>
      <c r="BM311" s="36"/>
      <c r="BN311" s="36"/>
      <c r="BO311" s="36"/>
      <c r="BP311" s="36"/>
      <c r="BQ311" s="36"/>
      <c r="BR311" s="36"/>
      <c r="BS311" s="36"/>
      <c r="BT311" s="36"/>
      <c r="BU311" s="36"/>
      <c r="BV311" s="36"/>
      <c r="BW311" s="36"/>
      <c r="BX311" s="36"/>
      <c r="BY311" s="36"/>
      <c r="BZ311" s="36"/>
    </row>
    <row r="312" spans="1:78" s="35" customFormat="1">
      <c r="A312" s="34"/>
      <c r="B312" s="34"/>
      <c r="C312" s="34"/>
      <c r="D312" s="34"/>
      <c r="E312" s="34"/>
      <c r="F312" s="34"/>
      <c r="G312" s="34"/>
      <c r="H312" s="34"/>
      <c r="I312" s="34"/>
      <c r="J312" s="34"/>
      <c r="AA312" s="36"/>
      <c r="AB312" s="36"/>
      <c r="AC312" s="36" t="s">
        <v>3177</v>
      </c>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36"/>
      <c r="BV312" s="36"/>
      <c r="BW312" s="36"/>
      <c r="BX312" s="36"/>
      <c r="BY312" s="36"/>
      <c r="BZ312" s="36"/>
    </row>
    <row r="313" spans="1:78" s="35" customFormat="1" ht="13.8">
      <c r="A313" s="39" t="s">
        <v>2731</v>
      </c>
      <c r="B313" s="81" t="s">
        <v>2</v>
      </c>
      <c r="C313" s="82"/>
      <c r="D313" s="82"/>
      <c r="E313" s="83"/>
      <c r="F313" s="117" t="str">
        <f>IF(ISERROR(SEARCH("Nonstandard",$B$313))=TRUE,"","Please specify in the 'Notes' field below")</f>
        <v/>
      </c>
      <c r="G313" s="34"/>
      <c r="H313" s="34"/>
      <c r="I313" s="34"/>
      <c r="J313" s="34"/>
      <c r="AA313" s="36"/>
      <c r="AB313" s="36"/>
      <c r="AC313" s="36" t="s">
        <v>3178</v>
      </c>
      <c r="AD313" s="36" t="s">
        <v>2857</v>
      </c>
      <c r="AE313" s="36">
        <v>78</v>
      </c>
      <c r="AF313" s="36" t="s">
        <v>2859</v>
      </c>
      <c r="AG313" s="36">
        <v>10</v>
      </c>
      <c r="AH313" s="36" t="s">
        <v>2863</v>
      </c>
      <c r="AI313" s="36">
        <v>4</v>
      </c>
      <c r="AJ313" s="36" t="s">
        <v>2864</v>
      </c>
      <c r="AK313" s="116" t="str">
        <f>IF(ISERROR(FIND("]",$B$313))=TRUE,"",MID($B$313,2,FIND("]",$B$313)-2))</f>
        <v/>
      </c>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c r="BI313" s="36"/>
      <c r="BJ313" s="36"/>
      <c r="BK313" s="36"/>
      <c r="BL313" s="36"/>
      <c r="BM313" s="36"/>
      <c r="BN313" s="36"/>
      <c r="BO313" s="36"/>
      <c r="BP313" s="36"/>
      <c r="BQ313" s="36"/>
      <c r="BR313" s="36"/>
      <c r="BS313" s="36"/>
      <c r="BT313" s="36"/>
      <c r="BU313" s="36"/>
      <c r="BV313" s="36"/>
      <c r="BW313" s="36"/>
      <c r="BX313" s="36"/>
      <c r="BY313" s="36"/>
      <c r="BZ313" s="36"/>
    </row>
    <row r="314" spans="1:78" s="35" customFormat="1">
      <c r="A314" s="34"/>
      <c r="B314" s="34"/>
      <c r="C314" s="34"/>
      <c r="D314" s="34"/>
      <c r="E314" s="34"/>
      <c r="F314" s="34"/>
      <c r="G314" s="34"/>
      <c r="H314" s="34"/>
      <c r="I314" s="34"/>
      <c r="J314" s="34"/>
      <c r="AA314" s="36"/>
      <c r="AB314" s="36"/>
      <c r="AC314" s="36" t="s">
        <v>3179</v>
      </c>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36"/>
      <c r="BV314" s="36"/>
      <c r="BW314" s="36"/>
      <c r="BX314" s="36"/>
      <c r="BY314" s="36"/>
      <c r="BZ314" s="36"/>
    </row>
    <row r="315" spans="1:78" s="35" customFormat="1" ht="13.8">
      <c r="A315" s="39" t="s">
        <v>2732</v>
      </c>
      <c r="B315" s="81" t="s">
        <v>2</v>
      </c>
      <c r="C315" s="82"/>
      <c r="D315" s="82"/>
      <c r="E315" s="83"/>
      <c r="F315" s="117" t="str">
        <f>IF(ISERROR(SEARCH("Nonstandard",$B$315))=TRUE,"","Please specify in the 'Notes' field below")</f>
        <v/>
      </c>
      <c r="G315" s="34"/>
      <c r="H315" s="34"/>
      <c r="I315" s="34"/>
      <c r="J315" s="34"/>
      <c r="AA315" s="36"/>
      <c r="AB315" s="36"/>
      <c r="AC315" s="36" t="s">
        <v>3180</v>
      </c>
      <c r="AD315" s="36" t="s">
        <v>2857</v>
      </c>
      <c r="AE315" s="36">
        <v>78</v>
      </c>
      <c r="AF315" s="36" t="s">
        <v>2859</v>
      </c>
      <c r="AG315" s="36">
        <v>10</v>
      </c>
      <c r="AH315" s="36" t="s">
        <v>2863</v>
      </c>
      <c r="AI315" s="36">
        <v>5</v>
      </c>
      <c r="AJ315" s="36" t="s">
        <v>2864</v>
      </c>
      <c r="AK315" s="116" t="str">
        <f>IF(ISERROR(FIND("]",$B$315))=TRUE,"",MID($B$315,2,FIND("]",$B$315)-2))</f>
        <v/>
      </c>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row>
    <row r="316" spans="1:78" s="35" customFormat="1">
      <c r="A316" s="34"/>
      <c r="B316" s="34"/>
      <c r="C316" s="34"/>
      <c r="D316" s="34"/>
      <c r="E316" s="34"/>
      <c r="F316" s="34"/>
      <c r="G316" s="34"/>
      <c r="H316" s="34"/>
      <c r="I316" s="34"/>
      <c r="J316" s="34"/>
      <c r="AA316" s="36"/>
      <c r="AB316" s="36"/>
      <c r="AC316" s="36" t="s">
        <v>3181</v>
      </c>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row>
    <row r="317" spans="1:78" s="35" customFormat="1" ht="13.8">
      <c r="A317" s="39" t="s">
        <v>2733</v>
      </c>
      <c r="B317" s="81" t="s">
        <v>2</v>
      </c>
      <c r="C317" s="82"/>
      <c r="D317" s="82"/>
      <c r="E317" s="83"/>
      <c r="F317" s="117" t="str">
        <f>IF(ISERROR(SEARCH("Nonstandard",$B$317))=TRUE,"","Please specify in the 'Notes' field below")</f>
        <v/>
      </c>
      <c r="G317" s="34"/>
      <c r="H317" s="34"/>
      <c r="I317" s="34"/>
      <c r="J317" s="34"/>
      <c r="AA317" s="36"/>
      <c r="AB317" s="36"/>
      <c r="AC317" s="36" t="s">
        <v>3182</v>
      </c>
      <c r="AD317" s="36" t="s">
        <v>2857</v>
      </c>
      <c r="AE317" s="36">
        <v>78</v>
      </c>
      <c r="AF317" s="36" t="s">
        <v>2859</v>
      </c>
      <c r="AG317" s="36">
        <v>10</v>
      </c>
      <c r="AH317" s="36" t="s">
        <v>2863</v>
      </c>
      <c r="AI317" s="36">
        <v>7</v>
      </c>
      <c r="AJ317" s="36" t="s">
        <v>2864</v>
      </c>
      <c r="AK317" s="116" t="str">
        <f>IF(ISERROR(FIND("]",$B$317))=TRUE,"",MID($B$317,2,FIND("]",$B$317)-2))</f>
        <v/>
      </c>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row>
    <row r="318" spans="1:78" s="35" customFormat="1">
      <c r="A318" s="34"/>
      <c r="B318" s="34"/>
      <c r="C318" s="34"/>
      <c r="D318" s="34"/>
      <c r="E318" s="34"/>
      <c r="F318" s="34"/>
      <c r="G318" s="34"/>
      <c r="H318" s="34"/>
      <c r="I318" s="34"/>
      <c r="J318" s="34"/>
      <c r="AA318" s="36"/>
      <c r="AB318" s="36"/>
      <c r="AC318" s="36" t="s">
        <v>3183</v>
      </c>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c r="BP318" s="36"/>
      <c r="BQ318" s="36"/>
      <c r="BR318" s="36"/>
      <c r="BS318" s="36"/>
      <c r="BT318" s="36"/>
      <c r="BU318" s="36"/>
      <c r="BV318" s="36"/>
      <c r="BW318" s="36"/>
      <c r="BX318" s="36"/>
      <c r="BY318" s="36"/>
      <c r="BZ318" s="36"/>
    </row>
    <row r="319" spans="1:78" s="35" customFormat="1" ht="13.8">
      <c r="A319" s="39" t="s">
        <v>2734</v>
      </c>
      <c r="B319" s="81" t="s">
        <v>2</v>
      </c>
      <c r="C319" s="82"/>
      <c r="D319" s="82"/>
      <c r="E319" s="83"/>
      <c r="F319" s="117" t="str">
        <f>IF(ISERROR(SEARCH("Nonstandard",$B$319))=TRUE,"","Please specify in the 'Notes' field below")</f>
        <v/>
      </c>
      <c r="G319" s="34"/>
      <c r="H319" s="34"/>
      <c r="I319" s="34"/>
      <c r="J319" s="34"/>
      <c r="AA319" s="36"/>
      <c r="AB319" s="36"/>
      <c r="AC319" s="36" t="s">
        <v>3184</v>
      </c>
      <c r="AD319" s="36" t="s">
        <v>2857</v>
      </c>
      <c r="AE319" s="36">
        <v>78</v>
      </c>
      <c r="AF319" s="36" t="s">
        <v>2859</v>
      </c>
      <c r="AG319" s="36">
        <v>10</v>
      </c>
      <c r="AH319" s="36" t="s">
        <v>2863</v>
      </c>
      <c r="AI319" s="36">
        <v>8</v>
      </c>
      <c r="AJ319" s="36" t="s">
        <v>2864</v>
      </c>
      <c r="AK319" s="116" t="str">
        <f>IF(ISERROR(FIND("]",$B$319))=TRUE,"",MID($B$319,2,FIND("]",$B$319)-2))</f>
        <v/>
      </c>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row>
    <row r="320" spans="1:78" s="35" customFormat="1">
      <c r="A320" s="34"/>
      <c r="B320" s="34"/>
      <c r="C320" s="34"/>
      <c r="D320" s="34"/>
      <c r="E320" s="34"/>
      <c r="F320" s="34"/>
      <c r="G320" s="34"/>
      <c r="H320" s="34"/>
      <c r="I320" s="34"/>
      <c r="J320" s="34"/>
      <c r="AA320" s="36"/>
      <c r="AB320" s="36"/>
      <c r="AC320" s="36" t="s">
        <v>3185</v>
      </c>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row>
    <row r="321" spans="1:78" s="35" customFormat="1" ht="13.8">
      <c r="A321" s="39" t="s">
        <v>2735</v>
      </c>
      <c r="B321" s="81" t="s">
        <v>2</v>
      </c>
      <c r="C321" s="82"/>
      <c r="D321" s="82"/>
      <c r="E321" s="83"/>
      <c r="F321" s="117" t="str">
        <f>IF(ISERROR(SEARCH("Nonstandard",$B$321))=TRUE,"","Please specify in the 'Notes' field below")</f>
        <v/>
      </c>
      <c r="G321" s="34"/>
      <c r="H321" s="34"/>
      <c r="I321" s="34"/>
      <c r="J321" s="34"/>
      <c r="AA321" s="36"/>
      <c r="AB321" s="36"/>
      <c r="AC321" s="36" t="s">
        <v>3186</v>
      </c>
      <c r="AD321" s="36" t="s">
        <v>2857</v>
      </c>
      <c r="AE321" s="36">
        <v>78</v>
      </c>
      <c r="AF321" s="36" t="s">
        <v>2859</v>
      </c>
      <c r="AG321" s="36">
        <v>10</v>
      </c>
      <c r="AH321" s="36" t="s">
        <v>2863</v>
      </c>
      <c r="AI321" s="36">
        <v>9</v>
      </c>
      <c r="AJ321" s="36" t="s">
        <v>2864</v>
      </c>
      <c r="AK321" s="116" t="str">
        <f>IF(ISERROR(FIND("]",$B$321))=TRUE,"",MID($B$321,2,FIND("]",$B$321)-2))</f>
        <v/>
      </c>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row>
    <row r="322" spans="1:78" s="35" customFormat="1">
      <c r="A322" s="34"/>
      <c r="B322" s="34"/>
      <c r="C322" s="34"/>
      <c r="D322" s="34"/>
      <c r="E322" s="34"/>
      <c r="F322" s="34"/>
      <c r="G322" s="34"/>
      <c r="H322" s="34"/>
      <c r="I322" s="34"/>
      <c r="J322" s="34"/>
      <c r="AA322" s="36"/>
      <c r="AB322" s="36"/>
      <c r="AC322" s="36" t="s">
        <v>3187</v>
      </c>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row>
    <row r="323" spans="1:78" s="35" customFormat="1" ht="13.8">
      <c r="A323" s="39" t="s">
        <v>2736</v>
      </c>
      <c r="B323" s="81" t="s">
        <v>2</v>
      </c>
      <c r="C323" s="82"/>
      <c r="D323" s="82"/>
      <c r="E323" s="83"/>
      <c r="F323" s="117" t="str">
        <f>IF(ISERROR(SEARCH("Nonstandard",$B$323))=TRUE,"","Please specify in the 'Notes' field below")</f>
        <v/>
      </c>
      <c r="G323" s="34"/>
      <c r="H323" s="34"/>
      <c r="I323" s="34"/>
      <c r="J323" s="34"/>
      <c r="AA323" s="36"/>
      <c r="AB323" s="36"/>
      <c r="AC323" s="36" t="s">
        <v>3188</v>
      </c>
      <c r="AD323" s="36" t="s">
        <v>2857</v>
      </c>
      <c r="AE323" s="36">
        <v>78</v>
      </c>
      <c r="AF323" s="36" t="s">
        <v>2859</v>
      </c>
      <c r="AG323" s="36">
        <v>10</v>
      </c>
      <c r="AH323" s="36" t="s">
        <v>2863</v>
      </c>
      <c r="AI323" s="36">
        <v>6</v>
      </c>
      <c r="AJ323" s="36" t="s">
        <v>2864</v>
      </c>
      <c r="AK323" s="116" t="str">
        <f>IF(ISERROR(FIND("]",$B$323))=TRUE,"",MID($B$323,2,FIND("]",$B$323)-2))</f>
        <v/>
      </c>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row>
    <row r="324" spans="1:78" s="35" customFormat="1">
      <c r="A324" s="34"/>
      <c r="B324" s="34"/>
      <c r="C324" s="34"/>
      <c r="D324" s="34"/>
      <c r="E324" s="34"/>
      <c r="F324" s="34"/>
      <c r="G324" s="34"/>
      <c r="H324" s="34"/>
      <c r="I324" s="34"/>
      <c r="J324" s="34"/>
      <c r="AA324" s="36"/>
      <c r="AB324" s="36"/>
      <c r="AC324" s="36" t="s">
        <v>3189</v>
      </c>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row>
    <row r="325" spans="1:78" s="35" customFormat="1" ht="13.8">
      <c r="A325" s="39" t="s">
        <v>2737</v>
      </c>
      <c r="B325" s="81" t="s">
        <v>2</v>
      </c>
      <c r="C325" s="82"/>
      <c r="D325" s="82"/>
      <c r="E325" s="83"/>
      <c r="F325" s="117" t="str">
        <f>IF(ISERROR(SEARCH("Nonstandard",$B$325))=TRUE,"","Please specify in the 'Notes' field below")</f>
        <v/>
      </c>
      <c r="G325" s="34"/>
      <c r="H325" s="34"/>
      <c r="I325" s="34"/>
      <c r="J325" s="34"/>
      <c r="AA325" s="36"/>
      <c r="AB325" s="36"/>
      <c r="AC325" s="36" t="s">
        <v>3190</v>
      </c>
      <c r="AD325" s="36" t="s">
        <v>2857</v>
      </c>
      <c r="AE325" s="36">
        <v>78</v>
      </c>
      <c r="AF325" s="36" t="s">
        <v>2859</v>
      </c>
      <c r="AG325" s="36">
        <v>10</v>
      </c>
      <c r="AH325" s="36" t="s">
        <v>2863</v>
      </c>
      <c r="AI325" s="36">
        <v>10</v>
      </c>
      <c r="AJ325" s="36" t="s">
        <v>2864</v>
      </c>
      <c r="AK325" s="116" t="str">
        <f>IF(ISERROR(FIND("]",$B$325))=TRUE,"",MID($B$325,2,FIND("]",$B$325)-2))</f>
        <v/>
      </c>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row>
    <row r="326" spans="1:78" s="35" customFormat="1">
      <c r="A326" s="34"/>
      <c r="B326" s="34"/>
      <c r="C326" s="34"/>
      <c r="D326" s="34"/>
      <c r="E326" s="34"/>
      <c r="F326" s="34"/>
      <c r="G326" s="34"/>
      <c r="H326" s="34"/>
      <c r="I326" s="34"/>
      <c r="J326" s="34"/>
      <c r="AA326" s="36"/>
      <c r="AB326" s="36"/>
      <c r="AC326" s="36" t="s">
        <v>3191</v>
      </c>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row>
    <row r="327" spans="1:78" s="35" customFormat="1" ht="13.8">
      <c r="A327" s="39" t="s">
        <v>2738</v>
      </c>
      <c r="B327" s="84"/>
      <c r="C327" s="82"/>
      <c r="D327" s="82"/>
      <c r="E327" s="82"/>
      <c r="F327" s="82"/>
      <c r="G327" s="83"/>
      <c r="H327" s="34"/>
      <c r="I327" s="34"/>
      <c r="J327" s="34"/>
      <c r="AA327" s="36"/>
      <c r="AB327" s="36"/>
      <c r="AC327" s="36" t="s">
        <v>3192</v>
      </c>
      <c r="AD327" s="36" t="s">
        <v>2857</v>
      </c>
      <c r="AE327" s="36">
        <v>78</v>
      </c>
      <c r="AF327" s="36" t="s">
        <v>2859</v>
      </c>
      <c r="AG327" s="36">
        <v>10</v>
      </c>
      <c r="AH327" s="36" t="s">
        <v>2863</v>
      </c>
      <c r="AI327" s="36">
        <v>68</v>
      </c>
      <c r="AJ327" s="36" t="s">
        <v>2864</v>
      </c>
      <c r="AK327" s="116" t="str">
        <f>IF($B$327&lt;&gt;"",$B$327,"")</f>
        <v/>
      </c>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row>
    <row r="328" spans="1:78" s="35" customFormat="1">
      <c r="A328" s="34"/>
      <c r="B328" s="34"/>
      <c r="C328" s="34"/>
      <c r="D328" s="34"/>
      <c r="E328" s="34"/>
      <c r="F328" s="34"/>
      <c r="G328" s="34"/>
      <c r="H328" s="34"/>
      <c r="I328" s="34"/>
      <c r="J328" s="34"/>
      <c r="AA328" s="36"/>
      <c r="AB328" s="36"/>
      <c r="AC328" s="36" t="s">
        <v>3193</v>
      </c>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row>
    <row r="329" spans="1:78" s="35" customFormat="1" ht="12">
      <c r="A329" s="39" t="s">
        <v>2865</v>
      </c>
      <c r="B329" s="85"/>
      <c r="C329" s="86"/>
      <c r="D329" s="86"/>
      <c r="E329" s="86"/>
      <c r="F329" s="86"/>
      <c r="G329" s="87"/>
      <c r="H329" s="34"/>
      <c r="I329" s="34"/>
      <c r="J329" s="34"/>
      <c r="AA329" s="36"/>
      <c r="AB329" s="36"/>
      <c r="AC329" s="36" t="s">
        <v>3194</v>
      </c>
      <c r="AD329" s="36" t="s">
        <v>2857</v>
      </c>
      <c r="AE329" s="36">
        <v>78</v>
      </c>
      <c r="AF329" s="36" t="s">
        <v>2859</v>
      </c>
      <c r="AG329" s="36">
        <v>10</v>
      </c>
      <c r="AH329" s="36" t="s">
        <v>2866</v>
      </c>
      <c r="AI329" s="36"/>
      <c r="AJ329" s="116" t="str">
        <f>IF($B$329&lt;&gt;"",$B$329,"")</f>
        <v/>
      </c>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row>
    <row r="330" spans="1:78" s="35" customFormat="1">
      <c r="A330" s="34"/>
      <c r="B330" s="88"/>
      <c r="C330" s="89"/>
      <c r="D330" s="89"/>
      <c r="E330" s="89"/>
      <c r="F330" s="89"/>
      <c r="G330" s="90"/>
      <c r="H330" s="34"/>
      <c r="I330" s="34"/>
      <c r="J330" s="34"/>
      <c r="AA330" s="36"/>
      <c r="AB330" s="36"/>
      <c r="AC330" s="36" t="s">
        <v>3195</v>
      </c>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row>
    <row r="331" spans="1:78" s="35" customFormat="1">
      <c r="A331" s="34"/>
      <c r="B331" s="88"/>
      <c r="C331" s="89"/>
      <c r="D331" s="89"/>
      <c r="E331" s="89"/>
      <c r="F331" s="89"/>
      <c r="G331" s="90"/>
      <c r="H331" s="34"/>
      <c r="I331" s="34"/>
      <c r="J331" s="34"/>
      <c r="AA331" s="36"/>
      <c r="AB331" s="36"/>
      <c r="AC331" s="36" t="s">
        <v>3196</v>
      </c>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6"/>
      <c r="BZ331" s="36"/>
    </row>
    <row r="332" spans="1:78" s="35" customFormat="1">
      <c r="A332" s="34"/>
      <c r="B332" s="91"/>
      <c r="C332" s="92"/>
      <c r="D332" s="92"/>
      <c r="E332" s="92"/>
      <c r="F332" s="92"/>
      <c r="G332" s="93"/>
      <c r="H332" s="34"/>
      <c r="I332" s="34"/>
      <c r="J332" s="34"/>
      <c r="AA332" s="36"/>
      <c r="AB332" s="36"/>
      <c r="AC332" s="36" t="s">
        <v>3197</v>
      </c>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6"/>
      <c r="BZ332" s="36"/>
    </row>
    <row r="333" spans="1:78" s="35" customFormat="1">
      <c r="A333" s="34"/>
      <c r="B333" s="34"/>
      <c r="C333" s="34"/>
      <c r="D333" s="34"/>
      <c r="E333" s="34"/>
      <c r="F333" s="34"/>
      <c r="G333" s="34"/>
      <c r="H333" s="34"/>
      <c r="I333" s="34"/>
      <c r="J333" s="34"/>
      <c r="AA333" s="36"/>
      <c r="AB333" s="36"/>
      <c r="AC333" s="36" t="s">
        <v>3198</v>
      </c>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c r="BQ333" s="36"/>
      <c r="BR333" s="36"/>
      <c r="BS333" s="36"/>
      <c r="BT333" s="36"/>
      <c r="BU333" s="36"/>
      <c r="BV333" s="36"/>
      <c r="BW333" s="36"/>
      <c r="BX333" s="36"/>
      <c r="BY333" s="36"/>
      <c r="BZ333" s="36"/>
    </row>
    <row r="334" spans="1:78" s="35" customFormat="1">
      <c r="A334" s="34"/>
      <c r="B334" s="34"/>
      <c r="C334" s="34"/>
      <c r="D334" s="34"/>
      <c r="E334" s="34"/>
      <c r="F334" s="34"/>
      <c r="G334" s="34"/>
      <c r="H334" s="34"/>
      <c r="I334" s="34"/>
      <c r="J334" s="34"/>
      <c r="AA334" s="36"/>
      <c r="AB334" s="36"/>
      <c r="AC334" s="36" t="s">
        <v>3199</v>
      </c>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c r="BI334" s="36"/>
      <c r="BJ334" s="36"/>
      <c r="BK334" s="36"/>
      <c r="BL334" s="36"/>
      <c r="BM334" s="36"/>
      <c r="BN334" s="36"/>
      <c r="BO334" s="36"/>
      <c r="BP334" s="36"/>
      <c r="BQ334" s="36"/>
      <c r="BR334" s="36"/>
      <c r="BS334" s="36"/>
      <c r="BT334" s="36"/>
      <c r="BU334" s="36"/>
      <c r="BV334" s="36"/>
      <c r="BW334" s="36"/>
      <c r="BX334" s="36"/>
      <c r="BY334" s="36"/>
      <c r="BZ334" s="36"/>
    </row>
    <row r="335" spans="1:78" s="35" customFormat="1">
      <c r="A335" s="34"/>
      <c r="B335" s="34"/>
      <c r="C335" s="34"/>
      <c r="D335" s="34"/>
      <c r="E335" s="34"/>
      <c r="F335" s="34"/>
      <c r="G335" s="34"/>
      <c r="H335" s="34"/>
      <c r="I335" s="34"/>
      <c r="J335" s="34"/>
      <c r="AA335" s="36"/>
      <c r="AB335" s="36"/>
      <c r="AC335" s="36" t="s">
        <v>3200</v>
      </c>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c r="BI335" s="36"/>
      <c r="BJ335" s="36"/>
      <c r="BK335" s="36"/>
      <c r="BL335" s="36"/>
      <c r="BM335" s="36"/>
      <c r="BN335" s="36"/>
      <c r="BO335" s="36"/>
      <c r="BP335" s="36"/>
      <c r="BQ335" s="36"/>
      <c r="BR335" s="36"/>
      <c r="BS335" s="36"/>
      <c r="BT335" s="36"/>
      <c r="BU335" s="36"/>
      <c r="BV335" s="36"/>
      <c r="BW335" s="36"/>
      <c r="BX335" s="36"/>
      <c r="BY335" s="36"/>
      <c r="BZ335" s="36"/>
    </row>
    <row r="336" spans="1:78" s="35" customFormat="1">
      <c r="A336" s="34"/>
      <c r="B336" s="34"/>
      <c r="C336" s="34"/>
      <c r="D336" s="34"/>
      <c r="E336" s="34"/>
      <c r="F336" s="34"/>
      <c r="G336" s="34"/>
      <c r="H336" s="34"/>
      <c r="I336" s="34"/>
      <c r="J336" s="34"/>
      <c r="AA336" s="36"/>
      <c r="AB336" s="36"/>
      <c r="AC336" s="36" t="s">
        <v>3201</v>
      </c>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c r="BI336" s="36"/>
      <c r="BJ336" s="36"/>
      <c r="BK336" s="36"/>
      <c r="BL336" s="36"/>
      <c r="BM336" s="36"/>
      <c r="BN336" s="36"/>
      <c r="BO336" s="36"/>
      <c r="BP336" s="36"/>
      <c r="BQ336" s="36"/>
      <c r="BR336" s="36"/>
      <c r="BS336" s="36"/>
      <c r="BT336" s="36"/>
      <c r="BU336" s="36"/>
      <c r="BV336" s="36"/>
      <c r="BW336" s="36"/>
      <c r="BX336" s="36"/>
      <c r="BY336" s="36"/>
      <c r="BZ336" s="36"/>
    </row>
    <row r="337" spans="1:78" s="35" customFormat="1">
      <c r="A337" s="34"/>
      <c r="B337" s="34"/>
      <c r="C337" s="34"/>
      <c r="D337" s="34"/>
      <c r="E337" s="34"/>
      <c r="F337" s="34"/>
      <c r="G337" s="34"/>
      <c r="H337" s="34"/>
      <c r="I337" s="34"/>
      <c r="J337" s="34"/>
      <c r="AA337" s="36"/>
      <c r="AB337" s="36"/>
      <c r="AC337" s="36" t="s">
        <v>3202</v>
      </c>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c r="BF337" s="36"/>
      <c r="BG337" s="36"/>
      <c r="BH337" s="36"/>
      <c r="BI337" s="36"/>
      <c r="BJ337" s="36"/>
      <c r="BK337" s="36"/>
      <c r="BL337" s="36"/>
      <c r="BM337" s="36"/>
      <c r="BN337" s="36"/>
      <c r="BO337" s="36"/>
      <c r="BP337" s="36"/>
      <c r="BQ337" s="36"/>
      <c r="BR337" s="36"/>
      <c r="BS337" s="36"/>
      <c r="BT337" s="36"/>
      <c r="BU337" s="36"/>
      <c r="BV337" s="36"/>
      <c r="BW337" s="36"/>
      <c r="BX337" s="36"/>
      <c r="BY337" s="36"/>
      <c r="BZ337" s="36"/>
    </row>
    <row r="338" spans="1:78" s="35" customFormat="1">
      <c r="A338" s="34"/>
      <c r="B338" s="34"/>
      <c r="C338" s="34"/>
      <c r="D338" s="34"/>
      <c r="E338" s="34"/>
      <c r="F338" s="34"/>
      <c r="G338" s="34"/>
      <c r="H338" s="34"/>
      <c r="I338" s="34"/>
      <c r="J338" s="34"/>
      <c r="AA338" s="36"/>
      <c r="AB338" s="36"/>
      <c r="AC338" s="36" t="s">
        <v>3203</v>
      </c>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c r="BI338" s="36"/>
      <c r="BJ338" s="36"/>
      <c r="BK338" s="36"/>
      <c r="BL338" s="36"/>
      <c r="BM338" s="36"/>
      <c r="BN338" s="36"/>
      <c r="BO338" s="36"/>
      <c r="BP338" s="36"/>
      <c r="BQ338" s="36"/>
      <c r="BR338" s="36"/>
      <c r="BS338" s="36"/>
      <c r="BT338" s="36"/>
      <c r="BU338" s="36"/>
      <c r="BV338" s="36"/>
      <c r="BW338" s="36"/>
      <c r="BX338" s="36"/>
      <c r="BY338" s="36"/>
      <c r="BZ338" s="36"/>
    </row>
    <row r="339" spans="1:78" s="35" customFormat="1">
      <c r="A339" s="34"/>
      <c r="B339" s="34"/>
      <c r="C339" s="34"/>
      <c r="D339" s="34"/>
      <c r="E339" s="34"/>
      <c r="F339" s="34"/>
      <c r="G339" s="34"/>
      <c r="H339" s="34"/>
      <c r="I339" s="34"/>
      <c r="J339" s="34"/>
      <c r="AA339" s="36"/>
      <c r="AB339" s="36"/>
      <c r="AC339" s="36" t="s">
        <v>3204</v>
      </c>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c r="BF339" s="36"/>
      <c r="BG339" s="36"/>
      <c r="BH339" s="36"/>
      <c r="BI339" s="36"/>
      <c r="BJ339" s="36"/>
      <c r="BK339" s="36"/>
      <c r="BL339" s="36"/>
      <c r="BM339" s="36"/>
      <c r="BN339" s="36"/>
      <c r="BO339" s="36"/>
      <c r="BP339" s="36"/>
      <c r="BQ339" s="36"/>
      <c r="BR339" s="36"/>
      <c r="BS339" s="36"/>
      <c r="BT339" s="36"/>
      <c r="BU339" s="36"/>
      <c r="BV339" s="36"/>
      <c r="BW339" s="36"/>
      <c r="BX339" s="36"/>
      <c r="BY339" s="36"/>
      <c r="BZ339" s="36"/>
    </row>
    <row r="340" spans="1:78" s="35" customFormat="1">
      <c r="A340" s="34"/>
      <c r="B340" s="34"/>
      <c r="C340" s="34"/>
      <c r="D340" s="34"/>
      <c r="E340" s="34"/>
      <c r="F340" s="34"/>
      <c r="G340" s="34"/>
      <c r="H340" s="34"/>
      <c r="I340" s="34"/>
      <c r="J340" s="34"/>
      <c r="AA340" s="36"/>
      <c r="AB340" s="36"/>
      <c r="AC340" s="36" t="s">
        <v>3205</v>
      </c>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c r="BF340" s="36"/>
      <c r="BG340" s="36"/>
      <c r="BH340" s="36"/>
      <c r="BI340" s="36"/>
      <c r="BJ340" s="36"/>
      <c r="BK340" s="36"/>
      <c r="BL340" s="36"/>
      <c r="BM340" s="36"/>
      <c r="BN340" s="36"/>
      <c r="BO340" s="36"/>
      <c r="BP340" s="36"/>
      <c r="BQ340" s="36"/>
      <c r="BR340" s="36"/>
      <c r="BS340" s="36"/>
      <c r="BT340" s="36"/>
      <c r="BU340" s="36"/>
      <c r="BV340" s="36"/>
      <c r="BW340" s="36"/>
      <c r="BX340" s="36"/>
      <c r="BY340" s="36"/>
      <c r="BZ340" s="36"/>
    </row>
    <row r="341" spans="1:78" s="35" customFormat="1">
      <c r="A341" s="34"/>
      <c r="B341" s="34"/>
      <c r="C341" s="34"/>
      <c r="D341" s="34"/>
      <c r="E341" s="34"/>
      <c r="F341" s="34"/>
      <c r="G341" s="34"/>
      <c r="H341" s="34"/>
      <c r="I341" s="34"/>
      <c r="J341" s="34"/>
      <c r="AA341" s="36"/>
      <c r="AB341" s="36"/>
      <c r="AC341" s="36" t="s">
        <v>3206</v>
      </c>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c r="BF341" s="36"/>
      <c r="BG341" s="36"/>
      <c r="BH341" s="36"/>
      <c r="BI341" s="36"/>
      <c r="BJ341" s="36"/>
      <c r="BK341" s="36"/>
      <c r="BL341" s="36"/>
      <c r="BM341" s="36"/>
      <c r="BN341" s="36"/>
      <c r="BO341" s="36"/>
      <c r="BP341" s="36"/>
      <c r="BQ341" s="36"/>
      <c r="BR341" s="36"/>
      <c r="BS341" s="36"/>
      <c r="BT341" s="36"/>
      <c r="BU341" s="36"/>
      <c r="BV341" s="36"/>
      <c r="BW341" s="36"/>
      <c r="BX341" s="36"/>
      <c r="BY341" s="36"/>
      <c r="BZ341" s="36"/>
    </row>
    <row r="342" spans="1:78" s="35" customFormat="1">
      <c r="A342" s="34"/>
      <c r="B342" s="34"/>
      <c r="C342" s="34"/>
      <c r="D342" s="34"/>
      <c r="E342" s="34"/>
      <c r="F342" s="34"/>
      <c r="G342" s="34"/>
      <c r="H342" s="34"/>
      <c r="I342" s="34"/>
      <c r="J342" s="34"/>
      <c r="AA342" s="36"/>
      <c r="AB342" s="36"/>
      <c r="AC342" s="36" t="s">
        <v>3207</v>
      </c>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c r="BI342" s="36"/>
      <c r="BJ342" s="36"/>
      <c r="BK342" s="36"/>
      <c r="BL342" s="36"/>
      <c r="BM342" s="36"/>
      <c r="BN342" s="36"/>
      <c r="BO342" s="36"/>
      <c r="BP342" s="36"/>
      <c r="BQ342" s="36"/>
      <c r="BR342" s="36"/>
      <c r="BS342" s="36"/>
      <c r="BT342" s="36"/>
      <c r="BU342" s="36"/>
      <c r="BV342" s="36"/>
      <c r="BW342" s="36"/>
      <c r="BX342" s="36"/>
      <c r="BY342" s="36"/>
      <c r="BZ342" s="36"/>
    </row>
    <row r="343" spans="1:78" s="35" customFormat="1">
      <c r="A343" s="34"/>
      <c r="B343" s="34"/>
      <c r="C343" s="34"/>
      <c r="D343" s="34"/>
      <c r="E343" s="34"/>
      <c r="F343" s="34"/>
      <c r="G343" s="34"/>
      <c r="H343" s="34"/>
      <c r="I343" s="34"/>
      <c r="J343" s="34"/>
      <c r="AA343" s="36"/>
      <c r="AB343" s="36"/>
      <c r="AC343" s="36" t="s">
        <v>3208</v>
      </c>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c r="BQ343" s="36"/>
      <c r="BR343" s="36"/>
      <c r="BS343" s="36"/>
      <c r="BT343" s="36"/>
      <c r="BU343" s="36"/>
      <c r="BV343" s="36"/>
      <c r="BW343" s="36"/>
      <c r="BX343" s="36"/>
      <c r="BY343" s="36"/>
      <c r="BZ343" s="36"/>
    </row>
    <row r="344" spans="1:78" s="35" customFormat="1">
      <c r="A344" s="34"/>
      <c r="B344" s="34"/>
      <c r="C344" s="34"/>
      <c r="D344" s="34"/>
      <c r="E344" s="34"/>
      <c r="F344" s="34"/>
      <c r="G344" s="34"/>
      <c r="H344" s="34"/>
      <c r="I344" s="34"/>
      <c r="J344" s="34"/>
      <c r="AA344" s="36"/>
      <c r="AB344" s="36"/>
      <c r="AC344" s="36" t="s">
        <v>3209</v>
      </c>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c r="BH344" s="36"/>
      <c r="BI344" s="36"/>
      <c r="BJ344" s="36"/>
      <c r="BK344" s="36"/>
      <c r="BL344" s="36"/>
      <c r="BM344" s="36"/>
      <c r="BN344" s="36"/>
      <c r="BO344" s="36"/>
      <c r="BP344" s="36"/>
      <c r="BQ344" s="36"/>
      <c r="BR344" s="36"/>
      <c r="BS344" s="36"/>
      <c r="BT344" s="36"/>
      <c r="BU344" s="36"/>
      <c r="BV344" s="36"/>
      <c r="BW344" s="36"/>
      <c r="BX344" s="36"/>
      <c r="BY344" s="36"/>
      <c r="BZ344" s="36"/>
    </row>
    <row r="345" spans="1:78" s="35" customFormat="1">
      <c r="A345" s="34"/>
      <c r="B345" s="34"/>
      <c r="C345" s="34"/>
      <c r="D345" s="34"/>
      <c r="E345" s="34"/>
      <c r="F345" s="34"/>
      <c r="G345" s="34"/>
      <c r="H345" s="34"/>
      <c r="I345" s="34"/>
      <c r="J345" s="34"/>
      <c r="AA345" s="36"/>
      <c r="AB345" s="36"/>
      <c r="AC345" s="36" t="s">
        <v>3210</v>
      </c>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c r="BF345" s="36"/>
      <c r="BG345" s="36"/>
      <c r="BH345" s="36"/>
      <c r="BI345" s="36"/>
      <c r="BJ345" s="36"/>
      <c r="BK345" s="36"/>
      <c r="BL345" s="36"/>
      <c r="BM345" s="36"/>
      <c r="BN345" s="36"/>
      <c r="BO345" s="36"/>
      <c r="BP345" s="36"/>
      <c r="BQ345" s="36"/>
      <c r="BR345" s="36"/>
      <c r="BS345" s="36"/>
      <c r="BT345" s="36"/>
      <c r="BU345" s="36"/>
      <c r="BV345" s="36"/>
      <c r="BW345" s="36"/>
      <c r="BX345" s="36"/>
      <c r="BY345" s="36"/>
      <c r="BZ345" s="36"/>
    </row>
    <row r="346" spans="1:78">
      <c r="AC346" s="42" t="s">
        <v>3379</v>
      </c>
    </row>
  </sheetData>
  <sheetProtection algorithmName="SHA-512" hashValue="HnTJE/A7iZBQ1X2PxZ3iLuMfpsnLYRC+i5CDICjR6U5dPLY6LM7kmi2VhfZ+MFC4E9cU+XcKoAXTT8Yd+KbVDQ==" saltValue="++87sbyTmGR3y0GxAZd8Tg==" spinCount="100000" sheet="1" objects="1" scenarios="1" formatCells="0"/>
  <protectedRanges>
    <protectedRange sqref="B329 B327 B325 B323 B321 B319 B317 B315 B313 B311 B309 B307 B305 B297 B295 B293 B291 B289 B287 B285 B283 B281 B279 B277 B275 B273 B265 B263 B261 B259 B257 B255 B253 B251 B249 B247 B245 B243 B241 B233 B231 B229 B227 B225 B223 B221 B219 B217 B215 B213 B211 B209 B201 B199 B197 B195 B193 B191 B189 B187 B185 B183 B181 B179 B177 B169 B167 B165 B163 B161 B159 B157 B155 B153 B151 B149 B147 B145 B137 B135 B133 B131 B129 B127 B125 B123 B121 B119 B117 B115 B113 B105 B103 B101 B99 B97 B95 B93 B91 B89 B87 B85 B83 B81 B73 B71 B69 B67 B65 B63 B61 B59 B57 B55 B53 B51 B49 B41 B39 B37 B35 B33 B31 B29 B27 B25 B23 B21 B19 B17 ZZ1" name="editRange2"/>
  </protectedRanges>
  <mergeCells count="138">
    <mergeCell ref="A2:G2"/>
    <mergeCell ref="A6:G6"/>
    <mergeCell ref="A8:G8"/>
    <mergeCell ref="A9:G9"/>
    <mergeCell ref="A10:G10"/>
    <mergeCell ref="A11:G11"/>
    <mergeCell ref="B25:E25"/>
    <mergeCell ref="B27:E27"/>
    <mergeCell ref="B29:E29"/>
    <mergeCell ref="B31:E31"/>
    <mergeCell ref="B33:E33"/>
    <mergeCell ref="B35:E35"/>
    <mergeCell ref="A12:G12"/>
    <mergeCell ref="A13:G13"/>
    <mergeCell ref="B17:G17"/>
    <mergeCell ref="B19:E19"/>
    <mergeCell ref="B21:E21"/>
    <mergeCell ref="B23:E23"/>
    <mergeCell ref="B55:E55"/>
    <mergeCell ref="B57:E57"/>
    <mergeCell ref="B59:E59"/>
    <mergeCell ref="B61:E61"/>
    <mergeCell ref="B63:E63"/>
    <mergeCell ref="B65:E65"/>
    <mergeCell ref="B37:E37"/>
    <mergeCell ref="B39:G39"/>
    <mergeCell ref="B41:G44"/>
    <mergeCell ref="B49:G49"/>
    <mergeCell ref="B51:E51"/>
    <mergeCell ref="B53:E53"/>
    <mergeCell ref="B85:E85"/>
    <mergeCell ref="B87:E87"/>
    <mergeCell ref="B89:E89"/>
    <mergeCell ref="B91:E91"/>
    <mergeCell ref="B93:E93"/>
    <mergeCell ref="B95:E95"/>
    <mergeCell ref="B67:E67"/>
    <mergeCell ref="B69:E69"/>
    <mergeCell ref="B71:G71"/>
    <mergeCell ref="B73:G76"/>
    <mergeCell ref="B81:G81"/>
    <mergeCell ref="B83:E83"/>
    <mergeCell ref="B115:E115"/>
    <mergeCell ref="B117:E117"/>
    <mergeCell ref="B119:E119"/>
    <mergeCell ref="B121:E121"/>
    <mergeCell ref="B123:E123"/>
    <mergeCell ref="B125:E125"/>
    <mergeCell ref="B97:E97"/>
    <mergeCell ref="B99:E99"/>
    <mergeCell ref="B101:E101"/>
    <mergeCell ref="B103:G103"/>
    <mergeCell ref="B105:G108"/>
    <mergeCell ref="B113:G113"/>
    <mergeCell ref="B145:G145"/>
    <mergeCell ref="B147:E147"/>
    <mergeCell ref="B149:E149"/>
    <mergeCell ref="B151:E151"/>
    <mergeCell ref="B153:E153"/>
    <mergeCell ref="B155:E155"/>
    <mergeCell ref="B127:E127"/>
    <mergeCell ref="B129:E129"/>
    <mergeCell ref="B131:E131"/>
    <mergeCell ref="B133:E133"/>
    <mergeCell ref="B135:G135"/>
    <mergeCell ref="B137:G140"/>
    <mergeCell ref="B169:G172"/>
    <mergeCell ref="B177:G177"/>
    <mergeCell ref="B179:E179"/>
    <mergeCell ref="B181:E181"/>
    <mergeCell ref="B183:E183"/>
    <mergeCell ref="B185:E185"/>
    <mergeCell ref="B157:E157"/>
    <mergeCell ref="B159:E159"/>
    <mergeCell ref="B161:E161"/>
    <mergeCell ref="B163:E163"/>
    <mergeCell ref="B165:E165"/>
    <mergeCell ref="B167:G167"/>
    <mergeCell ref="B199:G199"/>
    <mergeCell ref="B201:G204"/>
    <mergeCell ref="B209:G209"/>
    <mergeCell ref="B211:E211"/>
    <mergeCell ref="B213:E213"/>
    <mergeCell ref="B215:E215"/>
    <mergeCell ref="B187:E187"/>
    <mergeCell ref="B189:E189"/>
    <mergeCell ref="B191:E191"/>
    <mergeCell ref="B193:E193"/>
    <mergeCell ref="B195:E195"/>
    <mergeCell ref="B197:E197"/>
    <mergeCell ref="B229:E229"/>
    <mergeCell ref="B231:G231"/>
    <mergeCell ref="B233:G236"/>
    <mergeCell ref="B241:G241"/>
    <mergeCell ref="B243:E243"/>
    <mergeCell ref="B245:E245"/>
    <mergeCell ref="B217:E217"/>
    <mergeCell ref="B219:E219"/>
    <mergeCell ref="B221:E221"/>
    <mergeCell ref="B223:E223"/>
    <mergeCell ref="B225:E225"/>
    <mergeCell ref="B227:E227"/>
    <mergeCell ref="B259:E259"/>
    <mergeCell ref="B261:E261"/>
    <mergeCell ref="B263:G263"/>
    <mergeCell ref="B265:G268"/>
    <mergeCell ref="B273:G273"/>
    <mergeCell ref="B275:E275"/>
    <mergeCell ref="B247:E247"/>
    <mergeCell ref="B249:E249"/>
    <mergeCell ref="B251:E251"/>
    <mergeCell ref="B253:E253"/>
    <mergeCell ref="B255:E255"/>
    <mergeCell ref="B257:E257"/>
    <mergeCell ref="B289:E289"/>
    <mergeCell ref="B291:E291"/>
    <mergeCell ref="B293:E293"/>
    <mergeCell ref="B295:G295"/>
    <mergeCell ref="B297:G300"/>
    <mergeCell ref="B305:G305"/>
    <mergeCell ref="B277:E277"/>
    <mergeCell ref="B279:E279"/>
    <mergeCell ref="B281:E281"/>
    <mergeCell ref="B283:E283"/>
    <mergeCell ref="B285:E285"/>
    <mergeCell ref="B287:E287"/>
    <mergeCell ref="B319:E319"/>
    <mergeCell ref="B321:E321"/>
    <mergeCell ref="B323:E323"/>
    <mergeCell ref="B325:E325"/>
    <mergeCell ref="B327:G327"/>
    <mergeCell ref="B329:G332"/>
    <mergeCell ref="B307:E307"/>
    <mergeCell ref="B309:E309"/>
    <mergeCell ref="B311:E311"/>
    <mergeCell ref="B313:E313"/>
    <mergeCell ref="B315:E315"/>
    <mergeCell ref="B317:E317"/>
  </mergeCells>
  <conditionalFormatting sqref="A21 A53 A85 A117 A149 A181 A213 A245 A277 A309">
    <cfRule type="expression" dxfId="87" priority="88" stopIfTrue="1">
      <formula>OR(AND(AI19="5"),AND(AI19="6"),AND(AI19="8"),AND(AI19="9"),AND(AI19&gt;="10",AI19&lt;="19"))</formula>
    </cfRule>
  </conditionalFormatting>
  <conditionalFormatting sqref="A21:E21">
    <cfRule type="expression" dxfId="86" priority="87" stopIfTrue="1">
      <formula>OR(AND(AH19="5"),AND(AH19="6"),AND(AH19="8"),AND(AH19="9"),AND(AH19&gt;="10",AH19&lt;="19"))</formula>
    </cfRule>
  </conditionalFormatting>
  <conditionalFormatting sqref="A25 A57 A89 A121 A153 A185 A217 A249 A281 A313">
    <cfRule type="expression" dxfId="85" priority="86" stopIfTrue="1">
      <formula>AND(AI19="19")</formula>
    </cfRule>
  </conditionalFormatting>
  <conditionalFormatting sqref="A25:E25">
    <cfRule type="expression" dxfId="84" priority="85" stopIfTrue="1">
      <formula>AND(AH19="19")</formula>
    </cfRule>
  </conditionalFormatting>
  <conditionalFormatting sqref="A27 A59 A91 A123 A155 A187 A219 A251 A283 A315">
    <cfRule type="expression" dxfId="83" priority="84" stopIfTrue="1">
      <formula>OR(AND(AI19="5"),AND(AI19="6"),AND(AI19="7"),AND(AI19="9"),AND(AI19&gt;="10",AI19&lt;="19"))</formula>
    </cfRule>
  </conditionalFormatting>
  <conditionalFormatting sqref="A27:E27">
    <cfRule type="expression" dxfId="82" priority="83" stopIfTrue="1">
      <formula>OR(AND(AH19="5"),AND(AH19="6"),AND(AH19="7"),AND(AH19="9"),AND(AH19&gt;="10",AH19&lt;="19"))</formula>
    </cfRule>
  </conditionalFormatting>
  <conditionalFormatting sqref="A29 A61 A93 A125 A157 A189 A221 A253 A285 A317">
    <cfRule type="expression" dxfId="81" priority="82" stopIfTrue="1">
      <formula>OR(AND(AI19="1"),AND(AI19="2"),AND(AI19="3"),AND(AI19="4"),AND(AI19="19"))</formula>
    </cfRule>
  </conditionalFormatting>
  <conditionalFormatting sqref="A29:E29">
    <cfRule type="expression" dxfId="80" priority="81" stopIfTrue="1">
      <formula>OR(AND(AH19="1"),AND(AH19="2"),AND(AH19="3"),AND(AH19="4"),AND(AH19="19"))</formula>
    </cfRule>
  </conditionalFormatting>
  <conditionalFormatting sqref="A31 A63 A95 A127 A159 A191 A223 A255 A287 A319">
    <cfRule type="expression" dxfId="79" priority="80" stopIfTrue="1">
      <formula>OR(AND(AI19="1"),AND(AI19="2"),AND(AI19="3"),AND(AI19="4"),AND(AI19="19"))</formula>
    </cfRule>
  </conditionalFormatting>
  <conditionalFormatting sqref="A31:E31">
    <cfRule type="expression" dxfId="78" priority="79" stopIfTrue="1">
      <formula>OR(AND(AH19="1"),AND(AH19="2"),AND(AH19="3"),AND(AH19="4"),AND(AH19="19"))</formula>
    </cfRule>
  </conditionalFormatting>
  <conditionalFormatting sqref="A33 A65 A97 A129 A161 A193 A225 A257 A289 A321">
    <cfRule type="expression" dxfId="77" priority="78" stopIfTrue="1">
      <formula>OR(AND(AI19="1"),AND(AI19="2"),AND(AI19="3"),AND(AI19="4"),AND(AI19="19"))</formula>
    </cfRule>
  </conditionalFormatting>
  <conditionalFormatting sqref="A33:E33">
    <cfRule type="expression" dxfId="76" priority="77" stopIfTrue="1">
      <formula>OR(AND(AH19="1"),AND(AH19="2"),AND(AH19="3"),AND(AH19="4"),AND(AH19="19"))</formula>
    </cfRule>
  </conditionalFormatting>
  <conditionalFormatting sqref="A35 A67 A99 A131 A163 A195 A227 A259 A291 A323">
    <cfRule type="expression" dxfId="75" priority="76" stopIfTrue="1">
      <formula>OR(AND(AI19="1"),AND(AI19="2"),AND(AI19="3"),AND(AI19="4"),AND(AI19="5"),AND(AI19="9"),AND(AI19&gt;="10",AI19&lt;="19"))</formula>
    </cfRule>
  </conditionalFormatting>
  <conditionalFormatting sqref="A35:E35">
    <cfRule type="expression" dxfId="74" priority="75" stopIfTrue="1">
      <formula>OR(AND(AH19="1"),AND(AH19="2"),AND(AH19="3"),AND(AH19="4"),AND(AH19="5"),AND(AH19="9"),AND(AH19&gt;="10",AH19&lt;="19"))</formula>
    </cfRule>
  </conditionalFormatting>
  <conditionalFormatting sqref="A37 A69 A101 A133 A165 A197 A229 A261 A293 A325">
    <cfRule type="expression" dxfId="73" priority="74" stopIfTrue="1">
      <formula>OR(AND(AI19="1"),AND(AI19="2"),AND(AI19="3"),AND(AI19="4"),AND(AI19="5"),AND(AI19="6"),AND(AI19="8"),AND(AI19="9"),AND(AI19&gt;="10",AI19&lt;="18"))</formula>
    </cfRule>
  </conditionalFormatting>
  <conditionalFormatting sqref="A37:E37">
    <cfRule type="expression" dxfId="72" priority="73" stopIfTrue="1">
      <formula>OR(AND(AH19="1"),AND(AH19="2"),AND(AH19="3"),AND(AH19="4"),AND(AH19="5"),AND(AH19="6"),AND(AH19="8"),AND(AH19="9"),AND(AH19&gt;="10",AH19&lt;="18"))</formula>
    </cfRule>
  </conditionalFormatting>
  <conditionalFormatting sqref="A53:E53">
    <cfRule type="expression" dxfId="71" priority="72" stopIfTrue="1">
      <formula>OR(AND(AH51="5"),AND(AH51="6"),AND(AH51="8"),AND(AH51="9"),AND(AH51&gt;="10",AH51&lt;="19"))</formula>
    </cfRule>
  </conditionalFormatting>
  <conditionalFormatting sqref="A57:E57">
    <cfRule type="expression" dxfId="70" priority="71" stopIfTrue="1">
      <formula>AND(AH51="19")</formula>
    </cfRule>
  </conditionalFormatting>
  <conditionalFormatting sqref="A59:E59">
    <cfRule type="expression" dxfId="69" priority="70" stopIfTrue="1">
      <formula>OR(AND(AH51="5"),AND(AH51="6"),AND(AH51="7"),AND(AH51="9"),AND(AH51&gt;="10",AH51&lt;="19"))</formula>
    </cfRule>
  </conditionalFormatting>
  <conditionalFormatting sqref="A61:E61">
    <cfRule type="expression" dxfId="68" priority="69" stopIfTrue="1">
      <formula>OR(AND(AH51="1"),AND(AH51="2"),AND(AH51="3"),AND(AH51="4"),AND(AH51="19"))</formula>
    </cfRule>
  </conditionalFormatting>
  <conditionalFormatting sqref="A63:E63">
    <cfRule type="expression" dxfId="67" priority="68" stopIfTrue="1">
      <formula>OR(AND(AH51="1"),AND(AH51="2"),AND(AH51="3"),AND(AH51="4"),AND(AH51="19"))</formula>
    </cfRule>
  </conditionalFormatting>
  <conditionalFormatting sqref="A65:E65">
    <cfRule type="expression" dxfId="66" priority="67" stopIfTrue="1">
      <formula>OR(AND(AH51="1"),AND(AH51="2"),AND(AH51="3"),AND(AH51="4"),AND(AH51="19"))</formula>
    </cfRule>
  </conditionalFormatting>
  <conditionalFormatting sqref="A67:E67">
    <cfRule type="expression" dxfId="65" priority="66" stopIfTrue="1">
      <formula>OR(AND(AH51="1"),AND(AH51="2"),AND(AH51="3"),AND(AH51="4"),AND(AH51="5"),AND(AH51="9"),AND(AH51&gt;="10",AH51&lt;="19"))</formula>
    </cfRule>
  </conditionalFormatting>
  <conditionalFormatting sqref="A69:E69">
    <cfRule type="expression" dxfId="64" priority="65" stopIfTrue="1">
      <formula>OR(AND(AH51="1"),AND(AH51="2"),AND(AH51="3"),AND(AH51="4"),AND(AH51="5"),AND(AH51="6"),AND(AH51="8"),AND(AH51="9"),AND(AH51&gt;="10",AH51&lt;="18"))</formula>
    </cfRule>
  </conditionalFormatting>
  <conditionalFormatting sqref="A85:E85">
    <cfRule type="expression" dxfId="63" priority="64" stopIfTrue="1">
      <formula>OR(AND(AH83="5"),AND(AH83="6"),AND(AH83="8"),AND(AH83="9"),AND(AH83&gt;="10",AH83&lt;="19"))</formula>
    </cfRule>
  </conditionalFormatting>
  <conditionalFormatting sqref="A89:E89">
    <cfRule type="expression" dxfId="62" priority="63" stopIfTrue="1">
      <formula>AND(AH83="19")</formula>
    </cfRule>
  </conditionalFormatting>
  <conditionalFormatting sqref="A91:E91">
    <cfRule type="expression" dxfId="61" priority="62" stopIfTrue="1">
      <formula>OR(AND(AH83="5"),AND(AH83="6"),AND(AH83="7"),AND(AH83="9"),AND(AH83&gt;="10",AH83&lt;="19"))</formula>
    </cfRule>
  </conditionalFormatting>
  <conditionalFormatting sqref="A93:E93">
    <cfRule type="expression" dxfId="60" priority="61" stopIfTrue="1">
      <formula>OR(AND(AH83="1"),AND(AH83="2"),AND(AH83="3"),AND(AH83="4"),AND(AH83="19"))</formula>
    </cfRule>
  </conditionalFormatting>
  <conditionalFormatting sqref="A95:E95">
    <cfRule type="expression" dxfId="59" priority="60" stopIfTrue="1">
      <formula>OR(AND(AH83="1"),AND(AH83="2"),AND(AH83="3"),AND(AH83="4"),AND(AH83="19"))</formula>
    </cfRule>
  </conditionalFormatting>
  <conditionalFormatting sqref="A97:E97">
    <cfRule type="expression" dxfId="58" priority="59" stopIfTrue="1">
      <formula>OR(AND(AH83="1"),AND(AH83="2"),AND(AH83="3"),AND(AH83="4"),AND(AH83="19"))</formula>
    </cfRule>
  </conditionalFormatting>
  <conditionalFormatting sqref="A99:E99">
    <cfRule type="expression" dxfId="57" priority="58" stopIfTrue="1">
      <formula>OR(AND(AH83="1"),AND(AH83="2"),AND(AH83="3"),AND(AH83="4"),AND(AH83="5"),AND(AH83="9"),AND(AH83&gt;="10",AH83&lt;="19"))</formula>
    </cfRule>
  </conditionalFormatting>
  <conditionalFormatting sqref="A101:E101">
    <cfRule type="expression" dxfId="56" priority="57" stopIfTrue="1">
      <formula>OR(AND(AH83="1"),AND(AH83="2"),AND(AH83="3"),AND(AH83="4"),AND(AH83="5"),AND(AH83="6"),AND(AH83="8"),AND(AH83="9"),AND(AH83&gt;="10",AH83&lt;="18"))</formula>
    </cfRule>
  </conditionalFormatting>
  <conditionalFormatting sqref="A117:E117">
    <cfRule type="expression" dxfId="55" priority="56" stopIfTrue="1">
      <formula>OR(AND(AH115="5"),AND(AH115="6"),AND(AH115="8"),AND(AH115="9"),AND(AH115&gt;="10",AH115&lt;="19"))</formula>
    </cfRule>
  </conditionalFormatting>
  <conditionalFormatting sqref="A121:E121">
    <cfRule type="expression" dxfId="54" priority="55" stopIfTrue="1">
      <formula>AND(AH115="19")</formula>
    </cfRule>
  </conditionalFormatting>
  <conditionalFormatting sqref="A123:E123">
    <cfRule type="expression" dxfId="53" priority="54" stopIfTrue="1">
      <formula>OR(AND(AH115="5"),AND(AH115="6"),AND(AH115="7"),AND(AH115="9"),AND(AH115&gt;="10",AH115&lt;="19"))</formula>
    </cfRule>
  </conditionalFormatting>
  <conditionalFormatting sqref="A125:E125">
    <cfRule type="expression" dxfId="52" priority="53" stopIfTrue="1">
      <formula>OR(AND(AH115="1"),AND(AH115="2"),AND(AH115="3"),AND(AH115="4"),AND(AH115="19"))</formula>
    </cfRule>
  </conditionalFormatting>
  <conditionalFormatting sqref="A127:E127">
    <cfRule type="expression" dxfId="51" priority="52" stopIfTrue="1">
      <formula>OR(AND(AH115="1"),AND(AH115="2"),AND(AH115="3"),AND(AH115="4"),AND(AH115="19"))</formula>
    </cfRule>
  </conditionalFormatting>
  <conditionalFormatting sqref="A129:E129">
    <cfRule type="expression" dxfId="50" priority="51" stopIfTrue="1">
      <formula>OR(AND(AH115="1"),AND(AH115="2"),AND(AH115="3"),AND(AH115="4"),AND(AH115="19"))</formula>
    </cfRule>
  </conditionalFormatting>
  <conditionalFormatting sqref="A131:E131">
    <cfRule type="expression" dxfId="49" priority="50" stopIfTrue="1">
      <formula>OR(AND(AH115="1"),AND(AH115="2"),AND(AH115="3"),AND(AH115="4"),AND(AH115="5"),AND(AH115="9"),AND(AH115&gt;="10",AH115&lt;="19"))</formula>
    </cfRule>
  </conditionalFormatting>
  <conditionalFormatting sqref="A133:E133">
    <cfRule type="expression" dxfId="48" priority="49" stopIfTrue="1">
      <formula>OR(AND(AH115="1"),AND(AH115="2"),AND(AH115="3"),AND(AH115="4"),AND(AH115="5"),AND(AH115="6"),AND(AH115="8"),AND(AH115="9"),AND(AH115&gt;="10",AH115&lt;="18"))</formula>
    </cfRule>
  </conditionalFormatting>
  <conditionalFormatting sqref="A149:E149">
    <cfRule type="expression" dxfId="47" priority="48" stopIfTrue="1">
      <formula>OR(AND(AH147="5"),AND(AH147="6"),AND(AH147="8"),AND(AH147="9"),AND(AH147&gt;="10",AH147&lt;="19"))</formula>
    </cfRule>
  </conditionalFormatting>
  <conditionalFormatting sqref="A153:E153">
    <cfRule type="expression" dxfId="46" priority="47" stopIfTrue="1">
      <formula>AND(AH147="19")</formula>
    </cfRule>
  </conditionalFormatting>
  <conditionalFormatting sqref="A155:E155">
    <cfRule type="expression" dxfId="45" priority="46" stopIfTrue="1">
      <formula>OR(AND(AH147="5"),AND(AH147="6"),AND(AH147="7"),AND(AH147="9"),AND(AH147&gt;="10",AH147&lt;="19"))</formula>
    </cfRule>
  </conditionalFormatting>
  <conditionalFormatting sqref="A157:E157">
    <cfRule type="expression" dxfId="44" priority="45" stopIfTrue="1">
      <formula>OR(AND(AH147="1"),AND(AH147="2"),AND(AH147="3"),AND(AH147="4"),AND(AH147="19"))</formula>
    </cfRule>
  </conditionalFormatting>
  <conditionalFormatting sqref="A159:E159">
    <cfRule type="expression" dxfId="43" priority="44" stopIfTrue="1">
      <formula>OR(AND(AH147="1"),AND(AH147="2"),AND(AH147="3"),AND(AH147="4"),AND(AH147="19"))</formula>
    </cfRule>
  </conditionalFormatting>
  <conditionalFormatting sqref="A161:E161">
    <cfRule type="expression" dxfId="42" priority="43" stopIfTrue="1">
      <formula>OR(AND(AH147="1"),AND(AH147="2"),AND(AH147="3"),AND(AH147="4"),AND(AH147="19"))</formula>
    </cfRule>
  </conditionalFormatting>
  <conditionalFormatting sqref="A163:E163">
    <cfRule type="expression" dxfId="41" priority="42" stopIfTrue="1">
      <formula>OR(AND(AH147="1"),AND(AH147="2"),AND(AH147="3"),AND(AH147="4"),AND(AH147="5"),AND(AH147="9"),AND(AH147&gt;="10",AH147&lt;="19"))</formula>
    </cfRule>
  </conditionalFormatting>
  <conditionalFormatting sqref="A165:E165">
    <cfRule type="expression" dxfId="40" priority="41" stopIfTrue="1">
      <formula>OR(AND(AH147="1"),AND(AH147="2"),AND(AH147="3"),AND(AH147="4"),AND(AH147="5"),AND(AH147="6"),AND(AH147="8"),AND(AH147="9"),AND(AH147&gt;="10",AH147&lt;="18"))</formula>
    </cfRule>
  </conditionalFormatting>
  <conditionalFormatting sqref="A181:E181">
    <cfRule type="expression" dxfId="39" priority="40" stopIfTrue="1">
      <formula>OR(AND(AH179="5"),AND(AH179="6"),AND(AH179="8"),AND(AH179="9"),AND(AH179&gt;="10",AH179&lt;="19"))</formula>
    </cfRule>
  </conditionalFormatting>
  <conditionalFormatting sqref="A185:E185">
    <cfRule type="expression" dxfId="38" priority="39" stopIfTrue="1">
      <formula>AND(AH179="19")</formula>
    </cfRule>
  </conditionalFormatting>
  <conditionalFormatting sqref="A187:E187">
    <cfRule type="expression" dxfId="37" priority="38" stopIfTrue="1">
      <formula>OR(AND(AH179="5"),AND(AH179="6"),AND(AH179="7"),AND(AH179="9"),AND(AH179&gt;="10",AH179&lt;="19"))</formula>
    </cfRule>
  </conditionalFormatting>
  <conditionalFormatting sqref="A189:E189">
    <cfRule type="expression" dxfId="36" priority="37" stopIfTrue="1">
      <formula>OR(AND(AH179="1"),AND(AH179="2"),AND(AH179="3"),AND(AH179="4"),AND(AH179="19"))</formula>
    </cfRule>
  </conditionalFormatting>
  <conditionalFormatting sqref="A191:E191">
    <cfRule type="expression" dxfId="35" priority="36" stopIfTrue="1">
      <formula>OR(AND(AH179="1"),AND(AH179="2"),AND(AH179="3"),AND(AH179="4"),AND(AH179="19"))</formula>
    </cfRule>
  </conditionalFormatting>
  <conditionalFormatting sqref="A193:E193">
    <cfRule type="expression" dxfId="34" priority="35" stopIfTrue="1">
      <formula>OR(AND(AH179="1"),AND(AH179="2"),AND(AH179="3"),AND(AH179="4"),AND(AH179="19"))</formula>
    </cfRule>
  </conditionalFormatting>
  <conditionalFormatting sqref="A195:E195">
    <cfRule type="expression" dxfId="33" priority="34" stopIfTrue="1">
      <formula>OR(AND(AH179="1"),AND(AH179="2"),AND(AH179="3"),AND(AH179="4"),AND(AH179="5"),AND(AH179="9"),AND(AH179&gt;="10",AH179&lt;="19"))</formula>
    </cfRule>
  </conditionalFormatting>
  <conditionalFormatting sqref="A197:E197">
    <cfRule type="expression" dxfId="32" priority="33" stopIfTrue="1">
      <formula>OR(AND(AH179="1"),AND(AH179="2"),AND(AH179="3"),AND(AH179="4"),AND(AH179="5"),AND(AH179="6"),AND(AH179="8"),AND(AH179="9"),AND(AH179&gt;="10",AH179&lt;="18"))</formula>
    </cfRule>
  </conditionalFormatting>
  <conditionalFormatting sqref="A213:E213">
    <cfRule type="expression" dxfId="31" priority="32" stopIfTrue="1">
      <formula>OR(AND(AH211="5"),AND(AH211="6"),AND(AH211="8"),AND(AH211="9"),AND(AH211&gt;="10",AH211&lt;="19"))</formula>
    </cfRule>
  </conditionalFormatting>
  <conditionalFormatting sqref="A217:E217">
    <cfRule type="expression" dxfId="30" priority="31" stopIfTrue="1">
      <formula>AND(AH211="19")</formula>
    </cfRule>
  </conditionalFormatting>
  <conditionalFormatting sqref="A219:E219">
    <cfRule type="expression" dxfId="29" priority="30" stopIfTrue="1">
      <formula>OR(AND(AH211="5"),AND(AH211="6"),AND(AH211="7"),AND(AH211="9"),AND(AH211&gt;="10",AH211&lt;="19"))</formula>
    </cfRule>
  </conditionalFormatting>
  <conditionalFormatting sqref="A221:E221">
    <cfRule type="expression" dxfId="28" priority="29" stopIfTrue="1">
      <formula>OR(AND(AH211="1"),AND(AH211="2"),AND(AH211="3"),AND(AH211="4"),AND(AH211="19"))</formula>
    </cfRule>
  </conditionalFormatting>
  <conditionalFormatting sqref="A223:E223">
    <cfRule type="expression" dxfId="27" priority="28" stopIfTrue="1">
      <formula>OR(AND(AH211="1"),AND(AH211="2"),AND(AH211="3"),AND(AH211="4"),AND(AH211="19"))</formula>
    </cfRule>
  </conditionalFormatting>
  <conditionalFormatting sqref="A225:E225">
    <cfRule type="expression" dxfId="26" priority="27" stopIfTrue="1">
      <formula>OR(AND(AH211="1"),AND(AH211="2"),AND(AH211="3"),AND(AH211="4"),AND(AH211="19"))</formula>
    </cfRule>
  </conditionalFormatting>
  <conditionalFormatting sqref="A227:E227">
    <cfRule type="expression" dxfId="25" priority="26" stopIfTrue="1">
      <formula>OR(AND(AH211="1"),AND(AH211="2"),AND(AH211="3"),AND(AH211="4"),AND(AH211="5"),AND(AH211="9"),AND(AH211&gt;="10",AH211&lt;="19"))</formula>
    </cfRule>
  </conditionalFormatting>
  <conditionalFormatting sqref="A229:E229">
    <cfRule type="expression" dxfId="24" priority="25" stopIfTrue="1">
      <formula>OR(AND(AH211="1"),AND(AH211="2"),AND(AH211="3"),AND(AH211="4"),AND(AH211="5"),AND(AH211="6"),AND(AH211="8"),AND(AH211="9"),AND(AH211&gt;="10",AH211&lt;="18"))</formula>
    </cfRule>
  </conditionalFormatting>
  <conditionalFormatting sqref="A245:E245">
    <cfRule type="expression" dxfId="23" priority="24" stopIfTrue="1">
      <formula>OR(AND(AH243="5"),AND(AH243="6"),AND(AH243="8"),AND(AH243="9"),AND(AH243&gt;="10",AH243&lt;="19"))</formula>
    </cfRule>
  </conditionalFormatting>
  <conditionalFormatting sqref="A249:E249">
    <cfRule type="expression" dxfId="22" priority="23" stopIfTrue="1">
      <formula>AND(AH243="19")</formula>
    </cfRule>
  </conditionalFormatting>
  <conditionalFormatting sqref="A251:E251">
    <cfRule type="expression" dxfId="21" priority="22" stopIfTrue="1">
      <formula>OR(AND(AH243="5"),AND(AH243="6"),AND(AH243="7"),AND(AH243="9"),AND(AH243&gt;="10",AH243&lt;="19"))</formula>
    </cfRule>
  </conditionalFormatting>
  <conditionalFormatting sqref="A253:E253">
    <cfRule type="expression" dxfId="20" priority="21" stopIfTrue="1">
      <formula>OR(AND(AH243="1"),AND(AH243="2"),AND(AH243="3"),AND(AH243="4"),AND(AH243="19"))</formula>
    </cfRule>
  </conditionalFormatting>
  <conditionalFormatting sqref="A255:E255">
    <cfRule type="expression" dxfId="19" priority="20" stopIfTrue="1">
      <formula>OR(AND(AH243="1"),AND(AH243="2"),AND(AH243="3"),AND(AH243="4"),AND(AH243="19"))</formula>
    </cfRule>
  </conditionalFormatting>
  <conditionalFormatting sqref="A257:E257">
    <cfRule type="expression" dxfId="18" priority="19" stopIfTrue="1">
      <formula>OR(AND(AH243="1"),AND(AH243="2"),AND(AH243="3"),AND(AH243="4"),AND(AH243="19"))</formula>
    </cfRule>
  </conditionalFormatting>
  <conditionalFormatting sqref="A259:E259">
    <cfRule type="expression" dxfId="17" priority="18" stopIfTrue="1">
      <formula>OR(AND(AH243="1"),AND(AH243="2"),AND(AH243="3"),AND(AH243="4"),AND(AH243="5"),AND(AH243="9"),AND(AH243&gt;="10",AH243&lt;="19"))</formula>
    </cfRule>
  </conditionalFormatting>
  <conditionalFormatting sqref="A261:E261">
    <cfRule type="expression" dxfId="16" priority="17" stopIfTrue="1">
      <formula>OR(AND(AH243="1"),AND(AH243="2"),AND(AH243="3"),AND(AH243="4"),AND(AH243="5"),AND(AH243="6"),AND(AH243="8"),AND(AH243="9"),AND(AH243&gt;="10",AH243&lt;="18"))</formula>
    </cfRule>
  </conditionalFormatting>
  <conditionalFormatting sqref="A277:E277">
    <cfRule type="expression" dxfId="15" priority="16" stopIfTrue="1">
      <formula>OR(AND(AH275="5"),AND(AH275="6"),AND(AH275="8"),AND(AH275="9"),AND(AH275&gt;="10",AH275&lt;="19"))</formula>
    </cfRule>
  </conditionalFormatting>
  <conditionalFormatting sqref="A281:E281">
    <cfRule type="expression" dxfId="14" priority="15" stopIfTrue="1">
      <formula>AND(AH275="19")</formula>
    </cfRule>
  </conditionalFormatting>
  <conditionalFormatting sqref="A283:E283">
    <cfRule type="expression" dxfId="13" priority="14" stopIfTrue="1">
      <formula>OR(AND(AH275="5"),AND(AH275="6"),AND(AH275="7"),AND(AH275="9"),AND(AH275&gt;="10",AH275&lt;="19"))</formula>
    </cfRule>
  </conditionalFormatting>
  <conditionalFormatting sqref="A285:E285">
    <cfRule type="expression" dxfId="12" priority="13" stopIfTrue="1">
      <formula>OR(AND(AH275="1"),AND(AH275="2"),AND(AH275="3"),AND(AH275="4"),AND(AH275="19"))</formula>
    </cfRule>
  </conditionalFormatting>
  <conditionalFormatting sqref="A287:E287">
    <cfRule type="expression" dxfId="11" priority="12" stopIfTrue="1">
      <formula>OR(AND(AH275="1"),AND(AH275="2"),AND(AH275="3"),AND(AH275="4"),AND(AH275="19"))</formula>
    </cfRule>
  </conditionalFormatting>
  <conditionalFormatting sqref="A289:E289">
    <cfRule type="expression" dxfId="10" priority="11" stopIfTrue="1">
      <formula>OR(AND(AH275="1"),AND(AH275="2"),AND(AH275="3"),AND(AH275="4"),AND(AH275="19"))</formula>
    </cfRule>
  </conditionalFormatting>
  <conditionalFormatting sqref="A291:E291">
    <cfRule type="expression" dxfId="9" priority="10" stopIfTrue="1">
      <formula>OR(AND(AH275="1"),AND(AH275="2"),AND(AH275="3"),AND(AH275="4"),AND(AH275="5"),AND(AH275="9"),AND(AH275&gt;="10",AH275&lt;="19"))</formula>
    </cfRule>
  </conditionalFormatting>
  <conditionalFormatting sqref="A293:E293">
    <cfRule type="expression" dxfId="8" priority="9" stopIfTrue="1">
      <formula>OR(AND(AH275="1"),AND(AH275="2"),AND(AH275="3"),AND(AH275="4"),AND(AH275="5"),AND(AH275="6"),AND(AH275="8"),AND(AH275="9"),AND(AH275&gt;="10",AH275&lt;="18"))</formula>
    </cfRule>
  </conditionalFormatting>
  <conditionalFormatting sqref="A309:E309">
    <cfRule type="expression" dxfId="7" priority="8" stopIfTrue="1">
      <formula>OR(AND(AH307="5"),AND(AH307="6"),AND(AH307="8"),AND(AH307="9"),AND(AH307&gt;="10",AH307&lt;="19"))</formula>
    </cfRule>
  </conditionalFormatting>
  <conditionalFormatting sqref="A313:E313">
    <cfRule type="expression" dxfId="6" priority="7" stopIfTrue="1">
      <formula>AND(AH307="19")</formula>
    </cfRule>
  </conditionalFormatting>
  <conditionalFormatting sqref="A315:E315">
    <cfRule type="expression" dxfId="5" priority="6" stopIfTrue="1">
      <formula>OR(AND(AH307="5"),AND(AH307="6"),AND(AH307="7"),AND(AH307="9"),AND(AH307&gt;="10",AH307&lt;="19"))</formula>
    </cfRule>
  </conditionalFormatting>
  <conditionalFormatting sqref="A317:E317">
    <cfRule type="expression" dxfId="4" priority="5" stopIfTrue="1">
      <formula>OR(AND(AH307="1"),AND(AH307="2"),AND(AH307="3"),AND(AH307="4"),AND(AH307="19"))</formula>
    </cfRule>
  </conditionalFormatting>
  <conditionalFormatting sqref="A319:E319">
    <cfRule type="expression" dxfId="3" priority="4" stopIfTrue="1">
      <formula>OR(AND(AH307="1"),AND(AH307="2"),AND(AH307="3"),AND(AH307="4"),AND(AH307="19"))</formula>
    </cfRule>
  </conditionalFormatting>
  <conditionalFormatting sqref="A321:E321">
    <cfRule type="expression" dxfId="2" priority="3" stopIfTrue="1">
      <formula>OR(AND(AH307="1"),AND(AH307="2"),AND(AH307="3"),AND(AH307="4"),AND(AH307="19"))</formula>
    </cfRule>
  </conditionalFormatting>
  <conditionalFormatting sqref="A323:E323">
    <cfRule type="expression" dxfId="1" priority="2" stopIfTrue="1">
      <formula>OR(AND(AH307="1"),AND(AH307="2"),AND(AH307="3"),AND(AH307="4"),AND(AH307="5"),AND(AH307="9"),AND(AH307&gt;="10",AH307&lt;="19"))</formula>
    </cfRule>
  </conditionalFormatting>
  <conditionalFormatting sqref="A325:E325">
    <cfRule type="expression" dxfId="0" priority="1" stopIfTrue="1">
      <formula>OR(AND(AH307="1"),AND(AH307="2"),AND(AH307="3"),AND(AH307="4"),AND(AH307="5"),AND(AH307="6"),AND(AH307="8"),AND(AH307="9"),AND(AH307&gt;="10",AH307&lt;="18"))</formula>
    </cfRule>
  </conditionalFormatting>
  <dataValidations count="10">
    <dataValidation type="list" allowBlank="1" showInputMessage="1" showErrorMessage="1" sqref="B37:E37 B69:E69 B101:E101 B133:E133 B165:E165 B197:E197 B229:E229 B261:E261 B293:E293 B325:E325">
      <formula1>LIST10</formula1>
    </dataValidation>
    <dataValidation type="list" allowBlank="1" showInputMessage="1" showErrorMessage="1" sqref="B35:E35 B67:E67 B99:E99 B131:E131 B163:E163 B195:E195 B227:E227 B259:E259 B291:E291 B323:E323">
      <formula1>LIST6</formula1>
    </dataValidation>
    <dataValidation type="list" allowBlank="1" showInputMessage="1" showErrorMessage="1" sqref="B33:E33 B65:E65 B97:E97 B129:E129 B161:E161 B193:E193 B225:E225 B257:E257 B289:E289 B321:E321">
      <formula1>LIST9</formula1>
    </dataValidation>
    <dataValidation type="list" allowBlank="1" showInputMessage="1" showErrorMessage="1" sqref="B31:E31 B63:E63 B95:E95 B127:E127 B159:E159 B191:E191 B223:E223 B255:E255 B287:E287 B319:E319">
      <formula1>LIST8</formula1>
    </dataValidation>
    <dataValidation type="list" allowBlank="1" showInputMessage="1" showErrorMessage="1" sqref="B29:E29 B61:E61 B93:E93 B125:E125 B157:E157 B189:E189 B221:E221 B253:E253 B285:E285 B317:E317">
      <formula1>LIST7</formula1>
    </dataValidation>
    <dataValidation type="list" allowBlank="1" showInputMessage="1" showErrorMessage="1" sqref="B27:E27 B59:E59 B91:E91 B123:E123 B155:E155 B187:E187 B219:E219 B251:E251 B283:E283 B315:E315">
      <formula1>LIST5</formula1>
    </dataValidation>
    <dataValidation type="list" allowBlank="1" showInputMessage="1" showErrorMessage="1" sqref="B25:E25 B57:E57 B89:E89 B121:E121 B153:E153 B185:E185 B217:E217 B249:E249 B281:E281 B313:E313">
      <formula1>LIST4</formula1>
    </dataValidation>
    <dataValidation type="list" allowBlank="1" showInputMessage="1" showErrorMessage="1" sqref="B23:E23 B55:E55 B87:E87 B119:E119 B151:E151 B183:E183 B215:E215 B247:E247 B279:E279 B311:E311">
      <formula1>LIST3</formula1>
    </dataValidation>
    <dataValidation type="list" allowBlank="1" showInputMessage="1" showErrorMessage="1" sqref="B21:E21 B53:E53 B85:E85 B117:E117 B149:E149 B181:E181 B213:E213 B245:E245 B277:E277 B309:E309">
      <formula1>LIST107</formula1>
    </dataValidation>
    <dataValidation type="list" allowBlank="1" showInputMessage="1" showErrorMessage="1" sqref="B19:E19 B51:E51 B83:E83 B115:E115 B147:E147 B179:E179 B211:E211 B243:E243 B275:E275 B307:E307">
      <formula1>LIST99998</formula1>
    </dataValidation>
  </dataValidations>
  <pageMargins left="0.7" right="0.7" top="0.75" bottom="0.75" header="0.3" footer="0.3"/>
  <rowBreaks count="10" manualBreakCount="10">
    <brk id="14" max="16383" man="1"/>
    <brk id="46" max="16383" man="1"/>
    <brk id="78" max="16383" man="1"/>
    <brk id="110" max="16383" man="1"/>
    <brk id="142" max="16383" man="1"/>
    <brk id="174" max="16383" man="1"/>
    <brk id="206" max="16383" man="1"/>
    <brk id="238" max="16383" man="1"/>
    <brk id="270" max="16383" man="1"/>
    <brk id="30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A514"/>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2739</v>
      </c>
      <c r="B2" s="97"/>
      <c r="C2" s="97"/>
      <c r="D2" s="97"/>
      <c r="E2" s="97"/>
      <c r="F2" s="97"/>
      <c r="G2" s="98"/>
      <c r="H2" s="7"/>
      <c r="I2" s="7"/>
      <c r="J2" s="7"/>
      <c r="AA2" s="12"/>
      <c r="AB2" s="12"/>
      <c r="AC2" s="12" t="s">
        <v>2867</v>
      </c>
      <c r="AD2" s="12"/>
      <c r="AE2" s="12" t="s">
        <v>2856</v>
      </c>
      <c r="AF2" s="12">
        <v>12</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3585</v>
      </c>
      <c r="C4" s="9"/>
      <c r="D4" s="9"/>
      <c r="E4" s="9"/>
      <c r="F4" s="9"/>
      <c r="G4" s="9"/>
      <c r="H4" s="7"/>
      <c r="I4" s="7"/>
      <c r="J4" s="7"/>
      <c r="AA4" s="12"/>
      <c r="AB4" s="12"/>
      <c r="AC4" s="12" t="s">
        <v>2869</v>
      </c>
      <c r="AD4" s="12" t="s">
        <v>2857</v>
      </c>
      <c r="AE4" s="12">
        <v>78</v>
      </c>
      <c r="AF4" s="12" t="s">
        <v>2856</v>
      </c>
      <c r="AG4" s="12">
        <v>12</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3516</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106" t="s">
        <v>3517</v>
      </c>
      <c r="C7" s="107"/>
      <c r="D7" s="107"/>
      <c r="E7" s="107"/>
      <c r="F7" s="107"/>
      <c r="G7" s="107"/>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ht="12">
      <c r="A8" s="29"/>
      <c r="B8" s="106" t="s">
        <v>3518</v>
      </c>
      <c r="C8" s="107"/>
      <c r="D8" s="107"/>
      <c r="E8" s="107"/>
      <c r="F8" s="107"/>
      <c r="G8" s="10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ht="12">
      <c r="A9" s="29"/>
      <c r="B9" s="106" t="s">
        <v>3519</v>
      </c>
      <c r="C9" s="107"/>
      <c r="D9" s="107"/>
      <c r="E9" s="107"/>
      <c r="F9" s="107"/>
      <c r="G9" s="10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2">
      <c r="A10" s="29"/>
      <c r="B10" s="106" t="s">
        <v>3520</v>
      </c>
      <c r="C10" s="107"/>
      <c r="D10" s="107"/>
      <c r="E10" s="107"/>
      <c r="F10" s="107"/>
      <c r="G10" s="107"/>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ht="12">
      <c r="A11" s="29"/>
      <c r="B11" s="106" t="s">
        <v>3521</v>
      </c>
      <c r="C11" s="107"/>
      <c r="D11" s="107"/>
      <c r="E11" s="107"/>
      <c r="F11" s="107"/>
      <c r="G11" s="10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ht="12">
      <c r="A12" s="29"/>
      <c r="B12" s="106" t="s">
        <v>3522</v>
      </c>
      <c r="C12" s="107"/>
      <c r="D12" s="107"/>
      <c r="E12" s="107"/>
      <c r="F12" s="107"/>
      <c r="G12" s="107"/>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ht="12">
      <c r="A13" s="29"/>
      <c r="B13" s="106" t="s">
        <v>3523</v>
      </c>
      <c r="C13" s="107"/>
      <c r="D13" s="107"/>
      <c r="E13" s="107"/>
      <c r="F13" s="107"/>
      <c r="G13" s="107"/>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ht="12">
      <c r="A14" s="29"/>
      <c r="B14" s="106" t="s">
        <v>3524</v>
      </c>
      <c r="C14" s="107"/>
      <c r="D14" s="107"/>
      <c r="E14" s="107"/>
      <c r="F14" s="107"/>
      <c r="G14" s="107"/>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ht="12">
      <c r="A15" s="29"/>
      <c r="B15" s="106" t="s">
        <v>3525</v>
      </c>
      <c r="C15" s="107"/>
      <c r="D15" s="107"/>
      <c r="E15" s="107"/>
      <c r="F15" s="107"/>
      <c r="G15" s="107"/>
      <c r="H15" s="7"/>
      <c r="I15" s="7"/>
      <c r="J15" s="7"/>
      <c r="AA15" s="12"/>
      <c r="AB15" s="12"/>
      <c r="AC15" s="12" t="s">
        <v>2880</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ht="12">
      <c r="A16" s="29"/>
      <c r="B16" s="106" t="s">
        <v>3526</v>
      </c>
      <c r="C16" s="107"/>
      <c r="D16" s="107"/>
      <c r="E16" s="107"/>
      <c r="F16" s="107"/>
      <c r="G16" s="107"/>
      <c r="H16" s="7"/>
      <c r="I16" s="7"/>
      <c r="J16" s="7"/>
      <c r="AA16" s="12"/>
      <c r="AB16" s="12"/>
      <c r="AC16" s="12" t="s">
        <v>2881</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t="12">
      <c r="A17" s="29"/>
      <c r="B17" s="106" t="s">
        <v>3527</v>
      </c>
      <c r="C17" s="107"/>
      <c r="D17" s="107"/>
      <c r="E17" s="107"/>
      <c r="F17" s="107"/>
      <c r="G17" s="107"/>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2">
      <c r="A18" s="29"/>
      <c r="B18" s="106" t="s">
        <v>3528</v>
      </c>
      <c r="C18" s="107"/>
      <c r="D18" s="107"/>
      <c r="E18" s="107"/>
      <c r="F18" s="107"/>
      <c r="G18" s="107"/>
      <c r="H18" s="7"/>
      <c r="I18" s="7"/>
      <c r="J18" s="7"/>
      <c r="AA18" s="12"/>
      <c r="AB18" s="12"/>
      <c r="AC18" s="12" t="s">
        <v>2883</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2">
      <c r="A19" s="29"/>
      <c r="B19" s="106" t="s">
        <v>3529</v>
      </c>
      <c r="C19" s="107"/>
      <c r="D19" s="107"/>
      <c r="E19" s="107"/>
      <c r="F19" s="107"/>
      <c r="G19" s="107"/>
      <c r="H19" s="7"/>
      <c r="I19" s="7"/>
      <c r="J19" s="7"/>
      <c r="AA19" s="12"/>
      <c r="AB19" s="12"/>
      <c r="AC19" s="12" t="s">
        <v>2884</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2">
      <c r="A20" s="29"/>
      <c r="B20" s="30"/>
      <c r="C20" s="30"/>
      <c r="D20" s="30"/>
      <c r="E20" s="30"/>
      <c r="F20" s="30"/>
      <c r="G20" s="30"/>
      <c r="H20" s="7"/>
      <c r="I20" s="7"/>
      <c r="J20" s="7"/>
      <c r="AA20" s="12"/>
      <c r="AB20" s="12"/>
      <c r="AC20" s="12" t="s">
        <v>2885</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c r="A21" s="7"/>
      <c r="B21" s="7"/>
      <c r="C21" s="7"/>
      <c r="D21" s="7"/>
      <c r="E21" s="7"/>
      <c r="F21" s="7"/>
      <c r="G21" s="7"/>
      <c r="H21" s="7"/>
      <c r="I21" s="7"/>
      <c r="J21" s="7"/>
      <c r="AA21" s="12"/>
      <c r="AB21" s="12"/>
      <c r="AC21" s="12" t="s">
        <v>2886</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2" customFormat="1">
      <c r="A22" s="7"/>
      <c r="B22" s="7"/>
      <c r="C22" s="7"/>
      <c r="D22" s="7"/>
      <c r="E22" s="7"/>
      <c r="F22" s="7"/>
      <c r="G22" s="7"/>
      <c r="H22" s="7"/>
      <c r="I22" s="7"/>
      <c r="J22" s="7"/>
      <c r="AA22" s="12"/>
      <c r="AB22" s="12"/>
      <c r="AC22" s="12" t="s">
        <v>2887</v>
      </c>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ht="19.2">
      <c r="A23" s="103" t="s">
        <v>2740</v>
      </c>
      <c r="B23" s="100"/>
      <c r="C23" s="100"/>
      <c r="D23" s="100"/>
      <c r="E23" s="100"/>
      <c r="F23" s="100"/>
      <c r="G23" s="101"/>
      <c r="H23" s="7"/>
      <c r="I23" s="7"/>
      <c r="J23" s="7"/>
      <c r="AA23" s="12"/>
      <c r="AB23" s="12"/>
      <c r="AC23" s="12" t="s">
        <v>2888</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c r="A24" s="7"/>
      <c r="B24" s="7"/>
      <c r="C24" s="7"/>
      <c r="D24" s="7"/>
      <c r="E24" s="7"/>
      <c r="F24" s="7"/>
      <c r="G24" s="7"/>
      <c r="H24" s="7"/>
      <c r="I24" s="7"/>
      <c r="J24" s="7"/>
      <c r="AA24" s="12"/>
      <c r="AB24" s="12"/>
      <c r="AC24" s="12" t="s">
        <v>2889</v>
      </c>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ht="54.75" customHeight="1">
      <c r="A25" s="104" t="s">
        <v>2741</v>
      </c>
      <c r="B25" s="95"/>
      <c r="C25" s="95"/>
      <c r="D25" s="95"/>
      <c r="E25" s="95"/>
      <c r="F25" s="95"/>
      <c r="G25" s="95"/>
      <c r="H25" s="7"/>
      <c r="I25" s="7"/>
      <c r="J25" s="7"/>
      <c r="AA25" s="12"/>
      <c r="AB25" s="12"/>
      <c r="AC25" s="12" t="s">
        <v>2890</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ht="15.15" customHeight="1">
      <c r="A26" s="104"/>
      <c r="B26" s="95"/>
      <c r="C26" s="95"/>
      <c r="D26" s="95"/>
      <c r="E26" s="95"/>
      <c r="F26" s="95"/>
      <c r="G26" s="95"/>
      <c r="H26" s="7"/>
      <c r="I26" s="7"/>
      <c r="J26" s="7"/>
      <c r="AA26" s="12"/>
      <c r="AB26" s="12"/>
      <c r="AC26" s="12" t="s">
        <v>2891</v>
      </c>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ht="13.8">
      <c r="A27" s="11" t="s">
        <v>2742</v>
      </c>
      <c r="B27" s="105" t="s">
        <v>3586</v>
      </c>
      <c r="C27" s="82"/>
      <c r="D27" s="82"/>
      <c r="E27" s="83"/>
      <c r="F27" s="118" t="str">
        <f>IF(ISERROR(SEARCH("Nonstandard",$B$27))=TRUE,"","Please specify in the 'Notes' field below")</f>
        <v/>
      </c>
      <c r="G27" s="7"/>
      <c r="H27" s="7"/>
      <c r="I27" s="7"/>
      <c r="J27" s="7"/>
      <c r="AA27" s="12"/>
      <c r="AB27" s="12"/>
      <c r="AC27" s="12" t="s">
        <v>2892</v>
      </c>
      <c r="AD27" s="12" t="s">
        <v>2857</v>
      </c>
      <c r="AE27" s="12">
        <v>78</v>
      </c>
      <c r="AF27" s="12" t="s">
        <v>2856</v>
      </c>
      <c r="AG27" s="12">
        <v>12</v>
      </c>
      <c r="AH27" s="12" t="s">
        <v>3458</v>
      </c>
      <c r="AI27" s="12">
        <v>23</v>
      </c>
      <c r="AJ27" s="12" t="s">
        <v>3459</v>
      </c>
      <c r="AK27" s="119" t="str">
        <f>IF(ISERROR(FIND("]",$B$27))=TRUE,"",MID($B$27,2,FIND("]",$B$27)-2))</f>
        <v>149</v>
      </c>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7"/>
      <c r="B28" s="7"/>
      <c r="C28" s="7"/>
      <c r="D28" s="7"/>
      <c r="E28" s="7"/>
      <c r="F28" s="7"/>
      <c r="G28" s="7"/>
      <c r="H28" s="7"/>
      <c r="I28" s="7"/>
      <c r="J28" s="7"/>
      <c r="AA28" s="12"/>
      <c r="AB28" s="12"/>
      <c r="AC28" s="12" t="s">
        <v>2893</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ht="13.8">
      <c r="A29" s="11" t="s">
        <v>2743</v>
      </c>
      <c r="B29" s="105" t="s">
        <v>3587</v>
      </c>
      <c r="C29" s="82"/>
      <c r="D29" s="82"/>
      <c r="E29" s="83"/>
      <c r="F29" s="118" t="str">
        <f>IF(ISERROR(SEARCH("Nonstandard",$B$29))=TRUE,"","Please specify in the 'Notes' field below")</f>
        <v/>
      </c>
      <c r="G29" s="7"/>
      <c r="H29" s="7"/>
      <c r="I29" s="7"/>
      <c r="J29" s="7"/>
      <c r="AA29" s="12"/>
      <c r="AB29" s="12"/>
      <c r="AC29" s="12" t="s">
        <v>2894</v>
      </c>
      <c r="AD29" s="12" t="s">
        <v>2857</v>
      </c>
      <c r="AE29" s="12">
        <v>78</v>
      </c>
      <c r="AF29" s="12" t="s">
        <v>2856</v>
      </c>
      <c r="AG29" s="12">
        <v>12</v>
      </c>
      <c r="AH29" s="12" t="s">
        <v>3458</v>
      </c>
      <c r="AI29" s="12">
        <v>24</v>
      </c>
      <c r="AJ29" s="12" t="s">
        <v>3459</v>
      </c>
      <c r="AK29" s="119" t="str">
        <f>IF(ISERROR(FIND("]",$B$29))=TRUE,"",MID($B$29,2,FIND("]",$B$29)-2))</f>
        <v>153</v>
      </c>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c r="A30" s="7"/>
      <c r="B30" s="7"/>
      <c r="C30" s="7"/>
      <c r="D30" s="7"/>
      <c r="E30" s="7"/>
      <c r="F30" s="7"/>
      <c r="G30" s="7"/>
      <c r="H30" s="7"/>
      <c r="I30" s="7"/>
      <c r="J30" s="7"/>
      <c r="AA30" s="12"/>
      <c r="AB30" s="12"/>
      <c r="AC30" s="12" t="s">
        <v>2895</v>
      </c>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t="12">
      <c r="A31" s="11" t="s">
        <v>2865</v>
      </c>
      <c r="B31" s="108"/>
      <c r="C31" s="86"/>
      <c r="D31" s="86"/>
      <c r="E31" s="86"/>
      <c r="F31" s="86"/>
      <c r="G31" s="87"/>
      <c r="H31" s="7"/>
      <c r="I31" s="7"/>
      <c r="J31" s="7"/>
      <c r="AA31" s="12"/>
      <c r="AB31" s="12"/>
      <c r="AC31" s="12" t="s">
        <v>2896</v>
      </c>
      <c r="AD31" s="12" t="s">
        <v>2857</v>
      </c>
      <c r="AE31" s="12">
        <v>78</v>
      </c>
      <c r="AF31" s="12" t="s">
        <v>2856</v>
      </c>
      <c r="AG31" s="12">
        <v>12</v>
      </c>
      <c r="AH31" s="12" t="s">
        <v>2866</v>
      </c>
      <c r="AI31" s="12"/>
      <c r="AJ31" s="119" t="str">
        <f>IF($B$31&lt;&gt;"",$B$31,"")</f>
        <v/>
      </c>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c r="A32" s="7"/>
      <c r="B32" s="88"/>
      <c r="C32" s="89"/>
      <c r="D32" s="89"/>
      <c r="E32" s="89"/>
      <c r="F32" s="89"/>
      <c r="G32" s="90"/>
      <c r="H32" s="7"/>
      <c r="I32" s="7"/>
      <c r="J32" s="7"/>
      <c r="AA32" s="12"/>
      <c r="AB32" s="12"/>
      <c r="AC32" s="12" t="s">
        <v>2897</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c r="A33" s="7"/>
      <c r="B33" s="88"/>
      <c r="C33" s="89"/>
      <c r="D33" s="89"/>
      <c r="E33" s="89"/>
      <c r="F33" s="89"/>
      <c r="G33" s="90"/>
      <c r="H33" s="7"/>
      <c r="I33" s="7"/>
      <c r="J33" s="7"/>
      <c r="AA33" s="12"/>
      <c r="AB33" s="12"/>
      <c r="AC33" s="12" t="s">
        <v>2898</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91"/>
      <c r="C34" s="92"/>
      <c r="D34" s="92"/>
      <c r="E34" s="92"/>
      <c r="F34" s="92"/>
      <c r="G34" s="93"/>
      <c r="H34" s="7"/>
      <c r="I34" s="7"/>
      <c r="J34" s="7"/>
      <c r="AA34" s="12"/>
      <c r="AB34" s="12"/>
      <c r="AC34" s="12" t="s">
        <v>2899</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c r="A35" s="7"/>
      <c r="B35" s="7"/>
      <c r="C35" s="7"/>
      <c r="D35" s="7"/>
      <c r="E35" s="7"/>
      <c r="F35" s="7"/>
      <c r="G35" s="7"/>
      <c r="H35" s="7"/>
      <c r="I35" s="7"/>
      <c r="J35" s="7"/>
      <c r="AA35" s="12"/>
      <c r="AB35" s="12"/>
      <c r="AC35" s="12" t="s">
        <v>2900</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7"/>
      <c r="B36" s="7"/>
      <c r="C36" s="7"/>
      <c r="D36" s="7"/>
      <c r="E36" s="7"/>
      <c r="F36" s="7"/>
      <c r="G36" s="7"/>
      <c r="H36" s="7"/>
      <c r="I36" s="7"/>
      <c r="J36" s="7"/>
      <c r="AA36" s="12"/>
      <c r="AB36" s="12"/>
      <c r="AC36" s="12" t="s">
        <v>2901</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ht="19.2">
      <c r="A37" s="103" t="s">
        <v>2744</v>
      </c>
      <c r="B37" s="100"/>
      <c r="C37" s="100"/>
      <c r="D37" s="100"/>
      <c r="E37" s="100"/>
      <c r="F37" s="100"/>
      <c r="G37" s="101"/>
      <c r="H37" s="7"/>
      <c r="I37" s="7"/>
      <c r="J37" s="7"/>
      <c r="AA37" s="12"/>
      <c r="AB37" s="12"/>
      <c r="AC37" s="12" t="s">
        <v>2902</v>
      </c>
      <c r="AD37" s="12" t="s">
        <v>2857</v>
      </c>
      <c r="AE37" s="12">
        <v>78</v>
      </c>
      <c r="AF37" s="12" t="s">
        <v>3460</v>
      </c>
      <c r="AG37" s="12">
        <v>957</v>
      </c>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c r="A38" s="7"/>
      <c r="B38" s="7"/>
      <c r="C38" s="7"/>
      <c r="D38" s="7"/>
      <c r="E38" s="7"/>
      <c r="F38" s="7"/>
      <c r="G38" s="7"/>
      <c r="H38" s="7"/>
      <c r="I38" s="7"/>
      <c r="J38" s="7"/>
      <c r="AA38" s="12"/>
      <c r="AB38" s="12"/>
      <c r="AC38" s="12" t="s">
        <v>2903</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ht="28.35" customHeight="1">
      <c r="A39" s="104" t="s">
        <v>2745</v>
      </c>
      <c r="B39" s="95"/>
      <c r="C39" s="95"/>
      <c r="D39" s="95"/>
      <c r="E39" s="95"/>
      <c r="F39" s="95"/>
      <c r="G39" s="95"/>
      <c r="H39" s="7"/>
      <c r="I39" s="7"/>
      <c r="J39" s="7"/>
      <c r="AA39" s="12"/>
      <c r="AB39" s="12"/>
      <c r="AC39" s="12" t="s">
        <v>2904</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ht="15.15" customHeight="1">
      <c r="A40" s="104"/>
      <c r="B40" s="95"/>
      <c r="C40" s="95"/>
      <c r="D40" s="95"/>
      <c r="E40" s="95"/>
      <c r="F40" s="95"/>
      <c r="G40" s="95"/>
      <c r="H40" s="7"/>
      <c r="I40" s="7"/>
      <c r="J40" s="7"/>
      <c r="AA40" s="12"/>
      <c r="AB40" s="12"/>
      <c r="AC40" s="12" t="s">
        <v>2905</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ht="13.8">
      <c r="A41" s="11" t="s">
        <v>2746</v>
      </c>
      <c r="B41" s="105" t="s">
        <v>3588</v>
      </c>
      <c r="C41" s="82"/>
      <c r="D41" s="82"/>
      <c r="E41" s="83"/>
      <c r="F41" s="118" t="str">
        <f>IF(ISERROR(SEARCH("Nonstandard",$B$41))=TRUE,"","Please specify in the 'Notes' field below")</f>
        <v/>
      </c>
      <c r="G41" s="7"/>
      <c r="H41" s="7"/>
      <c r="I41" s="7"/>
      <c r="J41" s="7"/>
      <c r="AA41" s="12"/>
      <c r="AB41" s="12"/>
      <c r="AC41" s="12" t="s">
        <v>2906</v>
      </c>
      <c r="AD41" s="12" t="s">
        <v>2857</v>
      </c>
      <c r="AE41" s="12">
        <v>78</v>
      </c>
      <c r="AF41" s="12" t="s">
        <v>3460</v>
      </c>
      <c r="AG41" s="12">
        <v>957</v>
      </c>
      <c r="AH41" s="12" t="s">
        <v>2859</v>
      </c>
      <c r="AI41" s="119" t="str">
        <f>IF(ISERROR(FIND("]",$B$41))=TRUE,"",MID($B$41,2,FIND("]",$B$41)-2))</f>
        <v>3</v>
      </c>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2" customFormat="1" ht="12">
      <c r="A42" s="7"/>
      <c r="B42" s="7"/>
      <c r="C42" s="7"/>
      <c r="D42" s="7"/>
      <c r="E42" s="19" t="s">
        <v>3462</v>
      </c>
      <c r="F42" s="7"/>
      <c r="G42" s="7"/>
      <c r="H42" s="7"/>
      <c r="I42" s="7"/>
      <c r="J42" s="7"/>
      <c r="AA42" s="12"/>
      <c r="AB42" s="12"/>
      <c r="AC42" s="12" t="s">
        <v>2907</v>
      </c>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row>
    <row r="43" spans="1:78" s="1" customFormat="1" ht="34.950000000000003" customHeight="1">
      <c r="A43" s="18"/>
      <c r="B43" s="17" t="s">
        <v>2747</v>
      </c>
      <c r="C43" s="17" t="s">
        <v>2748</v>
      </c>
      <c r="D43" s="20">
        <v>2024</v>
      </c>
      <c r="E43" s="120">
        <f>D43-1</f>
        <v>2023</v>
      </c>
      <c r="F43" s="120">
        <f>E43-1</f>
        <v>2022</v>
      </c>
      <c r="G43" s="120">
        <f>F43-1</f>
        <v>2021</v>
      </c>
      <c r="H43" s="120">
        <f>G43-1</f>
        <v>2020</v>
      </c>
      <c r="I43" s="10"/>
      <c r="J43" s="10"/>
      <c r="K43" s="10"/>
      <c r="L43" s="10"/>
      <c r="M43" s="10"/>
      <c r="N43" s="10"/>
      <c r="O43" s="10"/>
      <c r="P43" s="10"/>
      <c r="Q43" s="10"/>
      <c r="R43" s="10"/>
      <c r="S43" s="10"/>
      <c r="AA43" s="28"/>
      <c r="AB43" s="28"/>
      <c r="AC43" s="28" t="s">
        <v>2908</v>
      </c>
      <c r="AD43" s="28" t="s">
        <v>2857</v>
      </c>
      <c r="AE43" s="28">
        <v>78</v>
      </c>
      <c r="AF43" s="28" t="s">
        <v>3460</v>
      </c>
      <c r="AG43" s="28">
        <v>957</v>
      </c>
      <c r="AH43" s="28" t="s">
        <v>3461</v>
      </c>
      <c r="AI43" s="28">
        <v>34</v>
      </c>
      <c r="AJ43" s="28">
        <v>68</v>
      </c>
      <c r="AK43" s="121">
        <f>IF($D$43&lt;&gt;"",$D$43,"")</f>
        <v>2024</v>
      </c>
      <c r="AL43" s="121">
        <f>IF($E$43&lt;&gt;"",$E$43,"")</f>
        <v>2023</v>
      </c>
      <c r="AM43" s="121">
        <f>IF($F$43&lt;&gt;"",$F$43,"")</f>
        <v>2022</v>
      </c>
      <c r="AN43" s="121">
        <f>IF($G$43&lt;&gt;"",$G$43,"")</f>
        <v>2021</v>
      </c>
      <c r="AO43" s="121">
        <f>IF($H$43&lt;&gt;"",$H$43,"")</f>
        <v>2020</v>
      </c>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row>
    <row r="44" spans="1:78" s="2" customFormat="1">
      <c r="A44" s="21"/>
      <c r="B44" s="25" t="s">
        <v>2749</v>
      </c>
      <c r="C44" s="22" t="s">
        <v>2749</v>
      </c>
      <c r="D44" s="23" t="s">
        <v>3464</v>
      </c>
      <c r="E44" s="24"/>
      <c r="F44" s="24"/>
      <c r="G44" s="24"/>
      <c r="H44" s="24"/>
      <c r="I44" s="7"/>
      <c r="J44" s="7"/>
      <c r="AA44" s="12"/>
      <c r="AB44" s="12"/>
      <c r="AC44" s="12" t="s">
        <v>2909</v>
      </c>
      <c r="AD44" s="12" t="s">
        <v>2857</v>
      </c>
      <c r="AE44" s="12">
        <v>78</v>
      </c>
      <c r="AF44" s="12" t="s">
        <v>3460</v>
      </c>
      <c r="AG44" s="12">
        <v>957</v>
      </c>
      <c r="AH44" s="12" t="s">
        <v>3463</v>
      </c>
      <c r="AI44" s="12">
        <v>1</v>
      </c>
      <c r="AJ44" s="12">
        <v>2215</v>
      </c>
      <c r="AK44" s="119" t="str">
        <f>IF($D$44&lt;&gt;"",$D$44,"")</f>
        <v xml:space="preserve"> </v>
      </c>
      <c r="AL44" s="119" t="str">
        <f>IF($E$44&lt;&gt;"",$E$44,"")</f>
        <v/>
      </c>
      <c r="AM44" s="119" t="str">
        <f>IF($F$44&lt;&gt;"",$F$44,"")</f>
        <v/>
      </c>
      <c r="AN44" s="119" t="str">
        <f>IF($G$44&lt;&gt;"",$G$44,"")</f>
        <v/>
      </c>
      <c r="AO44" s="119" t="str">
        <f>IF($H$44&lt;&gt;"",$H$44,"")</f>
        <v/>
      </c>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row>
    <row r="45" spans="1:78" s="2" customFormat="1">
      <c r="A45" s="21"/>
      <c r="B45" s="27" t="s">
        <v>2750</v>
      </c>
      <c r="C45" s="22" t="s">
        <v>2751</v>
      </c>
      <c r="D45" s="23" t="s">
        <v>3464</v>
      </c>
      <c r="E45" s="24"/>
      <c r="F45" s="24"/>
      <c r="G45" s="24"/>
      <c r="H45" s="24"/>
      <c r="I45" s="7"/>
      <c r="J45" s="7"/>
      <c r="AA45" s="12"/>
      <c r="AB45" s="12"/>
      <c r="AC45" s="12" t="s">
        <v>2910</v>
      </c>
      <c r="AD45" s="12" t="s">
        <v>2857</v>
      </c>
      <c r="AE45" s="12">
        <v>78</v>
      </c>
      <c r="AF45" s="12" t="s">
        <v>3460</v>
      </c>
      <c r="AG45" s="12">
        <v>957</v>
      </c>
      <c r="AH45" s="12" t="s">
        <v>3463</v>
      </c>
      <c r="AI45" s="12">
        <v>1</v>
      </c>
      <c r="AJ45" s="12">
        <v>2216</v>
      </c>
      <c r="AK45" s="119" t="str">
        <f>IF($D$45&lt;&gt;"",$D$45,"")</f>
        <v xml:space="preserve"> </v>
      </c>
      <c r="AL45" s="119" t="str">
        <f>IF($E$45&lt;&gt;"",$E$45,"")</f>
        <v/>
      </c>
      <c r="AM45" s="119" t="str">
        <f>IF($F$45&lt;&gt;"",$F$45,"")</f>
        <v/>
      </c>
      <c r="AN45" s="119" t="str">
        <f>IF($G$45&lt;&gt;"",$G$45,"")</f>
        <v/>
      </c>
      <c r="AO45" s="119" t="str">
        <f>IF($H$45&lt;&gt;"",$H$45,"")</f>
        <v/>
      </c>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row>
    <row r="46" spans="1:78" s="2" customFormat="1">
      <c r="A46" s="21"/>
      <c r="B46" s="26" t="s">
        <v>2750</v>
      </c>
      <c r="C46" s="22" t="s">
        <v>2752</v>
      </c>
      <c r="D46" s="23" t="s">
        <v>3464</v>
      </c>
      <c r="E46" s="24"/>
      <c r="F46" s="24"/>
      <c r="G46" s="24"/>
      <c r="H46" s="24"/>
      <c r="I46" s="7"/>
      <c r="J46" s="7"/>
      <c r="AA46" s="12"/>
      <c r="AB46" s="12"/>
      <c r="AC46" s="12" t="s">
        <v>2911</v>
      </c>
      <c r="AD46" s="12" t="s">
        <v>2857</v>
      </c>
      <c r="AE46" s="12">
        <v>78</v>
      </c>
      <c r="AF46" s="12" t="s">
        <v>3460</v>
      </c>
      <c r="AG46" s="12">
        <v>957</v>
      </c>
      <c r="AH46" s="12" t="s">
        <v>3463</v>
      </c>
      <c r="AI46" s="12">
        <v>1</v>
      </c>
      <c r="AJ46" s="12">
        <v>2689</v>
      </c>
      <c r="AK46" s="119" t="str">
        <f>IF($D$46&lt;&gt;"",$D$46,"")</f>
        <v xml:space="preserve"> </v>
      </c>
      <c r="AL46" s="119" t="str">
        <f>IF($E$46&lt;&gt;"",$E$46,"")</f>
        <v/>
      </c>
      <c r="AM46" s="119" t="str">
        <f>IF($F$46&lt;&gt;"",$F$46,"")</f>
        <v/>
      </c>
      <c r="AN46" s="119" t="str">
        <f>IF($G$46&lt;&gt;"",$G$46,"")</f>
        <v/>
      </c>
      <c r="AO46" s="119" t="str">
        <f>IF($H$46&lt;&gt;"",$H$46,"")</f>
        <v/>
      </c>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2" customFormat="1">
      <c r="A47" s="21"/>
      <c r="B47" s="25" t="s">
        <v>2753</v>
      </c>
      <c r="C47" s="22" t="s">
        <v>2749</v>
      </c>
      <c r="D47" s="23" t="s">
        <v>3464</v>
      </c>
      <c r="E47" s="24"/>
      <c r="F47" s="24"/>
      <c r="G47" s="24"/>
      <c r="H47" s="24"/>
      <c r="I47" s="7"/>
      <c r="J47" s="7"/>
      <c r="AA47" s="12"/>
      <c r="AB47" s="12"/>
      <c r="AC47" s="12" t="s">
        <v>2912</v>
      </c>
      <c r="AD47" s="12" t="s">
        <v>2857</v>
      </c>
      <c r="AE47" s="12">
        <v>78</v>
      </c>
      <c r="AF47" s="12" t="s">
        <v>3460</v>
      </c>
      <c r="AG47" s="12">
        <v>957</v>
      </c>
      <c r="AH47" s="12" t="s">
        <v>3463</v>
      </c>
      <c r="AI47" s="12">
        <v>2</v>
      </c>
      <c r="AJ47" s="12">
        <v>2215</v>
      </c>
      <c r="AK47" s="119" t="str">
        <f>IF($D$47&lt;&gt;"",$D$47,"")</f>
        <v xml:space="preserve"> </v>
      </c>
      <c r="AL47" s="119" t="str">
        <f>IF($E$47&lt;&gt;"",$E$47,"")</f>
        <v/>
      </c>
      <c r="AM47" s="119" t="str">
        <f>IF($F$47&lt;&gt;"",$F$47,"")</f>
        <v/>
      </c>
      <c r="AN47" s="119" t="str">
        <f>IF($G$47&lt;&gt;"",$G$47,"")</f>
        <v/>
      </c>
      <c r="AO47" s="119" t="str">
        <f>IF($H$47&lt;&gt;"",$H$47,"")</f>
        <v/>
      </c>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row>
    <row r="48" spans="1:78" s="2" customFormat="1">
      <c r="A48" s="21"/>
      <c r="B48" s="27" t="s">
        <v>2754</v>
      </c>
      <c r="C48" s="22" t="s">
        <v>2751</v>
      </c>
      <c r="D48" s="23" t="s">
        <v>3464</v>
      </c>
      <c r="E48" s="24"/>
      <c r="F48" s="24"/>
      <c r="G48" s="24"/>
      <c r="H48" s="24"/>
      <c r="I48" s="7"/>
      <c r="J48" s="7"/>
      <c r="AA48" s="12"/>
      <c r="AB48" s="12"/>
      <c r="AC48" s="12" t="s">
        <v>2913</v>
      </c>
      <c r="AD48" s="12" t="s">
        <v>2857</v>
      </c>
      <c r="AE48" s="12">
        <v>78</v>
      </c>
      <c r="AF48" s="12" t="s">
        <v>3460</v>
      </c>
      <c r="AG48" s="12">
        <v>957</v>
      </c>
      <c r="AH48" s="12" t="s">
        <v>3463</v>
      </c>
      <c r="AI48" s="12">
        <v>2</v>
      </c>
      <c r="AJ48" s="12">
        <v>2216</v>
      </c>
      <c r="AK48" s="119" t="str">
        <f>IF($D$48&lt;&gt;"",$D$48,"")</f>
        <v xml:space="preserve"> </v>
      </c>
      <c r="AL48" s="119" t="str">
        <f>IF($E$48&lt;&gt;"",$E$48,"")</f>
        <v/>
      </c>
      <c r="AM48" s="119" t="str">
        <f>IF($F$48&lt;&gt;"",$F$48,"")</f>
        <v/>
      </c>
      <c r="AN48" s="119" t="str">
        <f>IF($G$48&lt;&gt;"",$G$48,"")</f>
        <v/>
      </c>
      <c r="AO48" s="119" t="str">
        <f>IF($H$48&lt;&gt;"",$H$48,"")</f>
        <v/>
      </c>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row>
    <row r="49" spans="1:78" s="2" customFormat="1">
      <c r="A49" s="21"/>
      <c r="B49" s="26" t="s">
        <v>2754</v>
      </c>
      <c r="C49" s="22" t="s">
        <v>2752</v>
      </c>
      <c r="D49" s="23" t="s">
        <v>3464</v>
      </c>
      <c r="E49" s="24"/>
      <c r="F49" s="24"/>
      <c r="G49" s="24"/>
      <c r="H49" s="24"/>
      <c r="I49" s="7"/>
      <c r="J49" s="7"/>
      <c r="AA49" s="12"/>
      <c r="AB49" s="12"/>
      <c r="AC49" s="12" t="s">
        <v>2914</v>
      </c>
      <c r="AD49" s="12" t="s">
        <v>2857</v>
      </c>
      <c r="AE49" s="12">
        <v>78</v>
      </c>
      <c r="AF49" s="12" t="s">
        <v>3460</v>
      </c>
      <c r="AG49" s="12">
        <v>957</v>
      </c>
      <c r="AH49" s="12" t="s">
        <v>3463</v>
      </c>
      <c r="AI49" s="12">
        <v>2</v>
      </c>
      <c r="AJ49" s="12">
        <v>2689</v>
      </c>
      <c r="AK49" s="119" t="str">
        <f>IF($D$49&lt;&gt;"",$D$49,"")</f>
        <v xml:space="preserve"> </v>
      </c>
      <c r="AL49" s="119" t="str">
        <f>IF($E$49&lt;&gt;"",$E$49,"")</f>
        <v/>
      </c>
      <c r="AM49" s="119" t="str">
        <f>IF($F$49&lt;&gt;"",$F$49,"")</f>
        <v/>
      </c>
      <c r="AN49" s="119" t="str">
        <f>IF($G$49&lt;&gt;"",$G$49,"")</f>
        <v/>
      </c>
      <c r="AO49" s="119" t="str">
        <f>IF($H$49&lt;&gt;"",$H$49,"")</f>
        <v/>
      </c>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row>
    <row r="50" spans="1:78" s="2" customFormat="1">
      <c r="A50" s="21"/>
      <c r="B50" s="25" t="s">
        <v>2755</v>
      </c>
      <c r="C50" s="22" t="s">
        <v>2749</v>
      </c>
      <c r="D50" s="23" t="s">
        <v>3464</v>
      </c>
      <c r="E50" s="24"/>
      <c r="F50" s="24"/>
      <c r="G50" s="24"/>
      <c r="H50" s="24"/>
      <c r="I50" s="7"/>
      <c r="J50" s="7"/>
      <c r="AA50" s="12"/>
      <c r="AB50" s="12"/>
      <c r="AC50" s="12" t="s">
        <v>2915</v>
      </c>
      <c r="AD50" s="12" t="s">
        <v>2857</v>
      </c>
      <c r="AE50" s="12">
        <v>78</v>
      </c>
      <c r="AF50" s="12" t="s">
        <v>3460</v>
      </c>
      <c r="AG50" s="12">
        <v>957</v>
      </c>
      <c r="AH50" s="12" t="s">
        <v>3463</v>
      </c>
      <c r="AI50" s="12">
        <v>3</v>
      </c>
      <c r="AJ50" s="12">
        <v>2215</v>
      </c>
      <c r="AK50" s="119" t="str">
        <f>IF($D$50&lt;&gt;"",$D$50,"")</f>
        <v xml:space="preserve"> </v>
      </c>
      <c r="AL50" s="119" t="str">
        <f>IF($E$50&lt;&gt;"",$E$50,"")</f>
        <v/>
      </c>
      <c r="AM50" s="119" t="str">
        <f>IF($F$50&lt;&gt;"",$F$50,"")</f>
        <v/>
      </c>
      <c r="AN50" s="119" t="str">
        <f>IF($G$50&lt;&gt;"",$G$50,"")</f>
        <v/>
      </c>
      <c r="AO50" s="119" t="str">
        <f>IF($H$50&lt;&gt;"",$H$50,"")</f>
        <v/>
      </c>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row>
    <row r="51" spans="1:78" s="2" customFormat="1">
      <c r="A51" s="21"/>
      <c r="B51" s="27" t="s">
        <v>2756</v>
      </c>
      <c r="C51" s="22" t="s">
        <v>2751</v>
      </c>
      <c r="D51" s="23" t="s">
        <v>3464</v>
      </c>
      <c r="E51" s="24"/>
      <c r="F51" s="24"/>
      <c r="G51" s="24"/>
      <c r="H51" s="24"/>
      <c r="I51" s="7"/>
      <c r="J51" s="7"/>
      <c r="AA51" s="12"/>
      <c r="AB51" s="12"/>
      <c r="AC51" s="12" t="s">
        <v>2916</v>
      </c>
      <c r="AD51" s="12" t="s">
        <v>2857</v>
      </c>
      <c r="AE51" s="12">
        <v>78</v>
      </c>
      <c r="AF51" s="12" t="s">
        <v>3460</v>
      </c>
      <c r="AG51" s="12">
        <v>957</v>
      </c>
      <c r="AH51" s="12" t="s">
        <v>3463</v>
      </c>
      <c r="AI51" s="12">
        <v>3</v>
      </c>
      <c r="AJ51" s="12">
        <v>2216</v>
      </c>
      <c r="AK51" s="119" t="str">
        <f>IF($D$51&lt;&gt;"",$D$51,"")</f>
        <v xml:space="preserve"> </v>
      </c>
      <c r="AL51" s="119" t="str">
        <f>IF($E$51&lt;&gt;"",$E$51,"")</f>
        <v/>
      </c>
      <c r="AM51" s="119" t="str">
        <f>IF($F$51&lt;&gt;"",$F$51,"")</f>
        <v/>
      </c>
      <c r="AN51" s="119" t="str">
        <f>IF($G$51&lt;&gt;"",$G$51,"")</f>
        <v/>
      </c>
      <c r="AO51" s="119" t="str">
        <f>IF($H$51&lt;&gt;"",$H$51,"")</f>
        <v/>
      </c>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row>
    <row r="52" spans="1:78" s="2" customFormat="1">
      <c r="A52" s="21"/>
      <c r="B52" s="26" t="s">
        <v>2756</v>
      </c>
      <c r="C52" s="22" t="s">
        <v>2752</v>
      </c>
      <c r="D52" s="23" t="s">
        <v>3464</v>
      </c>
      <c r="E52" s="24"/>
      <c r="F52" s="24"/>
      <c r="G52" s="24"/>
      <c r="H52" s="24"/>
      <c r="I52" s="7"/>
      <c r="J52" s="7"/>
      <c r="AA52" s="12"/>
      <c r="AB52" s="12"/>
      <c r="AC52" s="12" t="s">
        <v>2917</v>
      </c>
      <c r="AD52" s="12" t="s">
        <v>2857</v>
      </c>
      <c r="AE52" s="12">
        <v>78</v>
      </c>
      <c r="AF52" s="12" t="s">
        <v>3460</v>
      </c>
      <c r="AG52" s="12">
        <v>957</v>
      </c>
      <c r="AH52" s="12" t="s">
        <v>3463</v>
      </c>
      <c r="AI52" s="12">
        <v>3</v>
      </c>
      <c r="AJ52" s="12">
        <v>2689</v>
      </c>
      <c r="AK52" s="119" t="str">
        <f>IF($D$52&lt;&gt;"",$D$52,"")</f>
        <v xml:space="preserve"> </v>
      </c>
      <c r="AL52" s="119" t="str">
        <f>IF($E$52&lt;&gt;"",$E$52,"")</f>
        <v/>
      </c>
      <c r="AM52" s="119" t="str">
        <f>IF($F$52&lt;&gt;"",$F$52,"")</f>
        <v/>
      </c>
      <c r="AN52" s="119" t="str">
        <f>IF($G$52&lt;&gt;"",$G$52,"")</f>
        <v/>
      </c>
      <c r="AO52" s="119" t="str">
        <f>IF($H$52&lt;&gt;"",$H$52,"")</f>
        <v/>
      </c>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row>
    <row r="53" spans="1:78" s="2" customFormat="1">
      <c r="A53" s="7"/>
      <c r="B53" s="7"/>
      <c r="C53" s="7"/>
      <c r="D53" s="7"/>
      <c r="E53" s="7"/>
      <c r="F53" s="7"/>
      <c r="G53" s="7"/>
      <c r="H53" s="7"/>
      <c r="I53" s="7"/>
      <c r="J53" s="7"/>
      <c r="AA53" s="12"/>
      <c r="AB53" s="12"/>
      <c r="AC53" s="12" t="s">
        <v>2918</v>
      </c>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row>
    <row r="54" spans="1:78" s="2" customFormat="1" ht="12">
      <c r="A54" s="11" t="s">
        <v>2865</v>
      </c>
      <c r="B54" s="108"/>
      <c r="C54" s="86"/>
      <c r="D54" s="86"/>
      <c r="E54" s="86"/>
      <c r="F54" s="86"/>
      <c r="G54" s="87"/>
      <c r="H54" s="7"/>
      <c r="I54" s="7"/>
      <c r="J54" s="7"/>
      <c r="AA54" s="12"/>
      <c r="AB54" s="12"/>
      <c r="AC54" s="12" t="s">
        <v>2919</v>
      </c>
      <c r="AD54" s="12" t="s">
        <v>2857</v>
      </c>
      <c r="AE54" s="12">
        <v>78</v>
      </c>
      <c r="AF54" s="12" t="s">
        <v>3460</v>
      </c>
      <c r="AG54" s="12">
        <v>957</v>
      </c>
      <c r="AH54" s="12" t="s">
        <v>2866</v>
      </c>
      <c r="AI54" s="12"/>
      <c r="AJ54" s="119" t="str">
        <f>IF($B$54&lt;&gt;"",$B$54,"")</f>
        <v/>
      </c>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row>
    <row r="55" spans="1:78" s="2" customFormat="1">
      <c r="A55" s="7"/>
      <c r="B55" s="88"/>
      <c r="C55" s="89"/>
      <c r="D55" s="89"/>
      <c r="E55" s="89"/>
      <c r="F55" s="89"/>
      <c r="G55" s="90"/>
      <c r="H55" s="7"/>
      <c r="I55" s="7"/>
      <c r="J55" s="7"/>
      <c r="AA55" s="12"/>
      <c r="AB55" s="12"/>
      <c r="AC55" s="12" t="s">
        <v>2920</v>
      </c>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row>
    <row r="56" spans="1:78" s="2" customFormat="1">
      <c r="A56" s="7"/>
      <c r="B56" s="88"/>
      <c r="C56" s="89"/>
      <c r="D56" s="89"/>
      <c r="E56" s="89"/>
      <c r="F56" s="89"/>
      <c r="G56" s="90"/>
      <c r="H56" s="7"/>
      <c r="I56" s="7"/>
      <c r="J56" s="7"/>
      <c r="AA56" s="12"/>
      <c r="AB56" s="12"/>
      <c r="AC56" s="12" t="s">
        <v>2921</v>
      </c>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row>
    <row r="57" spans="1:78" s="2" customFormat="1">
      <c r="A57" s="7"/>
      <c r="B57" s="91"/>
      <c r="C57" s="92"/>
      <c r="D57" s="92"/>
      <c r="E57" s="92"/>
      <c r="F57" s="92"/>
      <c r="G57" s="93"/>
      <c r="H57" s="7"/>
      <c r="I57" s="7"/>
      <c r="J57" s="7"/>
      <c r="AA57" s="12"/>
      <c r="AB57" s="12"/>
      <c r="AC57" s="12" t="s">
        <v>2922</v>
      </c>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row>
    <row r="58" spans="1:78" s="2" customFormat="1">
      <c r="A58" s="7"/>
      <c r="B58" s="7"/>
      <c r="C58" s="7"/>
      <c r="D58" s="7"/>
      <c r="E58" s="7"/>
      <c r="F58" s="7"/>
      <c r="G58" s="7"/>
      <c r="H58" s="7"/>
      <c r="I58" s="7"/>
      <c r="J58" s="7"/>
      <c r="AA58" s="12"/>
      <c r="AB58" s="12"/>
      <c r="AC58" s="12" t="s">
        <v>2923</v>
      </c>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row>
    <row r="59" spans="1:78" s="2" customFormat="1">
      <c r="A59" s="7"/>
      <c r="B59" s="7"/>
      <c r="C59" s="7"/>
      <c r="D59" s="7"/>
      <c r="E59" s="7"/>
      <c r="F59" s="7"/>
      <c r="G59" s="7"/>
      <c r="H59" s="7"/>
      <c r="I59" s="7"/>
      <c r="J59" s="7"/>
      <c r="AA59" s="12"/>
      <c r="AB59" s="12"/>
      <c r="AC59" s="12" t="s">
        <v>2924</v>
      </c>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2" customFormat="1" ht="19.2">
      <c r="A60" s="103" t="s">
        <v>2757</v>
      </c>
      <c r="B60" s="100"/>
      <c r="C60" s="100"/>
      <c r="D60" s="100"/>
      <c r="E60" s="100"/>
      <c r="F60" s="100"/>
      <c r="G60" s="101"/>
      <c r="H60" s="7"/>
      <c r="I60" s="7"/>
      <c r="J60" s="7"/>
      <c r="AA60" s="12"/>
      <c r="AB60" s="12"/>
      <c r="AC60" s="12" t="s">
        <v>2925</v>
      </c>
      <c r="AD60" s="12" t="s">
        <v>2857</v>
      </c>
      <c r="AE60" s="12">
        <v>78</v>
      </c>
      <c r="AF60" s="12" t="s">
        <v>3460</v>
      </c>
      <c r="AG60" s="12">
        <v>952</v>
      </c>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row>
    <row r="61" spans="1:78" s="2" customFormat="1">
      <c r="A61" s="7"/>
      <c r="B61" s="7"/>
      <c r="C61" s="7"/>
      <c r="D61" s="7"/>
      <c r="E61" s="7"/>
      <c r="F61" s="7"/>
      <c r="G61" s="7"/>
      <c r="H61" s="7"/>
      <c r="I61" s="7"/>
      <c r="J61" s="7"/>
      <c r="AA61" s="12"/>
      <c r="AB61" s="12"/>
      <c r="AC61" s="12" t="s">
        <v>2926</v>
      </c>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2" customFormat="1" ht="41.55" customHeight="1">
      <c r="A62" s="104" t="s">
        <v>2758</v>
      </c>
      <c r="B62" s="95"/>
      <c r="C62" s="95"/>
      <c r="D62" s="95"/>
      <c r="E62" s="95"/>
      <c r="F62" s="95"/>
      <c r="G62" s="95"/>
      <c r="H62" s="7"/>
      <c r="I62" s="7"/>
      <c r="J62" s="7"/>
      <c r="AA62" s="12"/>
      <c r="AB62" s="12"/>
      <c r="AC62" s="12" t="s">
        <v>2927</v>
      </c>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row>
    <row r="63" spans="1:78" s="2" customFormat="1" ht="15.15" customHeight="1">
      <c r="A63" s="104"/>
      <c r="B63" s="95"/>
      <c r="C63" s="95"/>
      <c r="D63" s="95"/>
      <c r="E63" s="95"/>
      <c r="F63" s="95"/>
      <c r="G63" s="95"/>
      <c r="H63" s="7"/>
      <c r="I63" s="7"/>
      <c r="J63" s="7"/>
      <c r="AA63" s="12"/>
      <c r="AB63" s="12"/>
      <c r="AC63" s="12" t="s">
        <v>2928</v>
      </c>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row>
    <row r="64" spans="1:78" s="2" customFormat="1" ht="13.8">
      <c r="A64" s="11" t="s">
        <v>2746</v>
      </c>
      <c r="B64" s="105" t="s">
        <v>3588</v>
      </c>
      <c r="C64" s="82"/>
      <c r="D64" s="82"/>
      <c r="E64" s="83"/>
      <c r="F64" s="118" t="str">
        <f>IF(ISERROR(SEARCH("Nonstandard",$B$64))=TRUE,"","Please specify in the 'Notes' field below")</f>
        <v/>
      </c>
      <c r="G64" s="7"/>
      <c r="H64" s="7"/>
      <c r="I64" s="7"/>
      <c r="J64" s="7"/>
      <c r="AA64" s="12"/>
      <c r="AB64" s="12"/>
      <c r="AC64" s="12" t="s">
        <v>2929</v>
      </c>
      <c r="AD64" s="12" t="s">
        <v>2857</v>
      </c>
      <c r="AE64" s="12">
        <v>78</v>
      </c>
      <c r="AF64" s="12" t="s">
        <v>3460</v>
      </c>
      <c r="AG64" s="12">
        <v>952</v>
      </c>
      <c r="AH64" s="12" t="s">
        <v>2859</v>
      </c>
      <c r="AI64" s="119" t="str">
        <f>IF(ISERROR(FIND("]",$B$64))=TRUE,"",MID($B$64,2,FIND("]",$B$64)-2))</f>
        <v>3</v>
      </c>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row>
    <row r="65" spans="1:78" s="2" customFormat="1" ht="12">
      <c r="A65" s="7"/>
      <c r="B65" s="7"/>
      <c r="C65" s="7"/>
      <c r="D65" s="19" t="s">
        <v>3462</v>
      </c>
      <c r="E65" s="7"/>
      <c r="F65" s="7"/>
      <c r="G65" s="7"/>
      <c r="H65" s="7"/>
      <c r="I65" s="7"/>
      <c r="J65" s="7"/>
      <c r="AA65" s="12"/>
      <c r="AB65" s="12"/>
      <c r="AC65" s="12" t="s">
        <v>2930</v>
      </c>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1" customFormat="1" ht="34.950000000000003" customHeight="1">
      <c r="A66" s="18"/>
      <c r="B66" s="20" t="s">
        <v>3465</v>
      </c>
      <c r="C66" s="20">
        <v>2024</v>
      </c>
      <c r="D66" s="120">
        <f>C66-1</f>
        <v>2023</v>
      </c>
      <c r="E66" s="120">
        <f>D66-1</f>
        <v>2022</v>
      </c>
      <c r="F66" s="120">
        <f>E66-1</f>
        <v>2021</v>
      </c>
      <c r="G66" s="120">
        <f>F66-1</f>
        <v>2020</v>
      </c>
      <c r="H66" s="10"/>
      <c r="I66" s="10"/>
      <c r="J66" s="10"/>
      <c r="K66" s="10"/>
      <c r="L66" s="10"/>
      <c r="M66" s="10"/>
      <c r="N66" s="10"/>
      <c r="O66" s="10"/>
      <c r="P66" s="10"/>
      <c r="Q66" s="10"/>
      <c r="R66" s="10"/>
      <c r="S66" s="10"/>
      <c r="AA66" s="28"/>
      <c r="AB66" s="28"/>
      <c r="AC66" s="28" t="s">
        <v>2931</v>
      </c>
      <c r="AD66" s="28" t="s">
        <v>2857</v>
      </c>
      <c r="AE66" s="28">
        <v>78</v>
      </c>
      <c r="AF66" s="28" t="s">
        <v>3460</v>
      </c>
      <c r="AG66" s="28">
        <v>952</v>
      </c>
      <c r="AH66" s="28" t="s">
        <v>3461</v>
      </c>
      <c r="AI66" s="121">
        <f>IF($B$66=$BB$66,IF(BE66&lt;&gt;"",BE66,""),IF($B$66=$BC$66,IF(BF66&lt;&gt;"",BF66,""),IF($B$66=$BD$66,IF(BG66&lt;&gt;"",BG66,""),"")))</f>
        <v>15</v>
      </c>
      <c r="AJ66" s="121">
        <f>IF($C$66&lt;&gt;"",$C$66,"")</f>
        <v>2024</v>
      </c>
      <c r="AK66" s="121">
        <f>IF($D$66&lt;&gt;"",$D$66,"")</f>
        <v>2023</v>
      </c>
      <c r="AL66" s="121">
        <f>IF($E$66&lt;&gt;"",$E$66,"")</f>
        <v>2022</v>
      </c>
      <c r="AM66" s="121">
        <f>IF($F$66&lt;&gt;"",$F$66,"")</f>
        <v>2021</v>
      </c>
      <c r="AN66" s="121">
        <f>IF($G$66&lt;&gt;"",$G$66,"")</f>
        <v>2020</v>
      </c>
      <c r="AO66" s="28"/>
      <c r="AP66" s="28"/>
      <c r="AQ66" s="28"/>
      <c r="AR66" s="28"/>
      <c r="AS66" s="28"/>
      <c r="AT66" s="28"/>
      <c r="AU66" s="28"/>
      <c r="AV66" s="28"/>
      <c r="AW66" s="28"/>
      <c r="AX66" s="28"/>
      <c r="AY66" s="28"/>
      <c r="AZ66" s="28"/>
      <c r="BA66" s="28"/>
      <c r="BB66" s="28" t="s">
        <v>3465</v>
      </c>
      <c r="BC66" s="28" t="s">
        <v>3466</v>
      </c>
      <c r="BD66" s="28" t="s">
        <v>3467</v>
      </c>
      <c r="BE66" s="28">
        <v>15</v>
      </c>
      <c r="BF66" s="28">
        <v>33</v>
      </c>
      <c r="BG66" s="28">
        <v>14</v>
      </c>
      <c r="BH66" s="28"/>
      <c r="BI66" s="28"/>
      <c r="BJ66" s="28"/>
      <c r="BK66" s="28"/>
      <c r="BL66" s="28"/>
      <c r="BM66" s="28"/>
      <c r="BN66" s="28"/>
      <c r="BO66" s="28"/>
      <c r="BP66" s="28"/>
      <c r="BQ66" s="28"/>
      <c r="BR66" s="28"/>
      <c r="BS66" s="28"/>
      <c r="BT66" s="28"/>
      <c r="BU66" s="28"/>
      <c r="BV66" s="28"/>
      <c r="BW66" s="28"/>
      <c r="BX66" s="28"/>
      <c r="BY66" s="28"/>
      <c r="BZ66" s="28"/>
    </row>
    <row r="67" spans="1:78" s="2" customFormat="1">
      <c r="A67" s="21"/>
      <c r="B67" s="122" t="str">
        <f t="shared" ref="B67:B89" si="0">IF(LEFT(A67,1)=" "," ",IF($B$66=$BB$66,IF(BB67&lt;&gt;"",BB67,""),IF($B$66=$BC$66,IF(BC67&lt;&gt;"",BC67,""),IF($B$66=$BD$66,IF(BD67&lt;&gt;"",BD67,""),""))))</f>
        <v>Total</v>
      </c>
      <c r="C67" s="23" t="s">
        <v>3464</v>
      </c>
      <c r="D67" s="24"/>
      <c r="E67" s="24"/>
      <c r="F67" s="24"/>
      <c r="G67" s="24"/>
      <c r="H67" s="7"/>
      <c r="I67" s="7"/>
      <c r="J67" s="7"/>
      <c r="AA67" s="12"/>
      <c r="AB67" s="12"/>
      <c r="AC67" s="12" t="s">
        <v>2932</v>
      </c>
      <c r="AD67" s="12" t="s">
        <v>2857</v>
      </c>
      <c r="AE67" s="12">
        <v>78</v>
      </c>
      <c r="AF67" s="12" t="s">
        <v>3460</v>
      </c>
      <c r="AG67" s="12">
        <v>952</v>
      </c>
      <c r="AH67" s="12" t="s">
        <v>3463</v>
      </c>
      <c r="AI67" s="119">
        <f t="shared" ref="AI67:AI89" si="1">IF(LEFT(AH67,1)=".",".",IF($B$66=$BB$66, IF(BE67&lt;&gt;"",BE67,""),IF($B$66=$BC$66,IF(BF67&lt;&gt;"",BF67,""),IF($B$66=$BD$66,IF(BG67&lt;&gt;"",BG67,""),""))))</f>
        <v>713</v>
      </c>
      <c r="AJ67" s="119" t="str">
        <f>IF($C$67&lt;&gt;"",$C$67,"")</f>
        <v xml:space="preserve"> </v>
      </c>
      <c r="AK67" s="119" t="str">
        <f>IF($D$67&lt;&gt;"",$D$67,"")</f>
        <v/>
      </c>
      <c r="AL67" s="119" t="str">
        <f>IF($E$67&lt;&gt;"",$E$67,"")</f>
        <v/>
      </c>
      <c r="AM67" s="119" t="str">
        <f>IF($F$67&lt;&gt;"",$F$67,"")</f>
        <v/>
      </c>
      <c r="AN67" s="119" t="str">
        <f>IF($G$67&lt;&gt;"",$G$67,"")</f>
        <v/>
      </c>
      <c r="AO67" s="12"/>
      <c r="AP67" s="12"/>
      <c r="AQ67" s="12"/>
      <c r="AR67" s="12"/>
      <c r="AS67" s="12"/>
      <c r="AT67" s="12"/>
      <c r="AU67" s="12"/>
      <c r="AV67" s="12"/>
      <c r="AW67" s="12"/>
      <c r="AX67" s="12"/>
      <c r="AY67" s="12"/>
      <c r="AZ67" s="12"/>
      <c r="BA67" s="12"/>
      <c r="BB67" s="12" t="s">
        <v>2749</v>
      </c>
      <c r="BC67" s="12" t="s">
        <v>2749</v>
      </c>
      <c r="BD67" s="12" t="s">
        <v>2749</v>
      </c>
      <c r="BE67" s="12">
        <v>713</v>
      </c>
      <c r="BF67" s="12">
        <v>1111</v>
      </c>
      <c r="BG67" s="12">
        <v>496</v>
      </c>
      <c r="BH67" s="12"/>
      <c r="BI67" s="12"/>
      <c r="BJ67" s="12"/>
      <c r="BK67" s="12"/>
      <c r="BL67" s="12"/>
      <c r="BM67" s="12"/>
      <c r="BN67" s="12"/>
      <c r="BO67" s="12"/>
      <c r="BP67" s="12"/>
      <c r="BQ67" s="12"/>
      <c r="BR67" s="12"/>
      <c r="BS67" s="12"/>
      <c r="BT67" s="12"/>
      <c r="BU67" s="12"/>
      <c r="BV67" s="12"/>
      <c r="BW67" s="12"/>
      <c r="BX67" s="12"/>
      <c r="BY67" s="12"/>
      <c r="BZ67" s="12"/>
    </row>
    <row r="68" spans="1:78" s="2" customFormat="1">
      <c r="A68" s="21"/>
      <c r="B68" s="122" t="str">
        <f t="shared" si="0"/>
        <v>A. Agriculture; forestry and fishing</v>
      </c>
      <c r="C68" s="23" t="s">
        <v>3464</v>
      </c>
      <c r="D68" s="24"/>
      <c r="E68" s="24"/>
      <c r="F68" s="24"/>
      <c r="G68" s="24"/>
      <c r="H68" s="7"/>
      <c r="I68" s="7"/>
      <c r="J68" s="7"/>
      <c r="AA68" s="12"/>
      <c r="AB68" s="12"/>
      <c r="AC68" s="12" t="s">
        <v>2933</v>
      </c>
      <c r="AD68" s="12" t="s">
        <v>2857</v>
      </c>
      <c r="AE68" s="12">
        <v>78</v>
      </c>
      <c r="AF68" s="12" t="s">
        <v>3460</v>
      </c>
      <c r="AG68" s="12">
        <v>952</v>
      </c>
      <c r="AH68" s="12" t="s">
        <v>3463</v>
      </c>
      <c r="AI68" s="119">
        <f t="shared" si="1"/>
        <v>714</v>
      </c>
      <c r="AJ68" s="119" t="str">
        <f>IF($C$68&lt;&gt;"",$C$68,"")</f>
        <v xml:space="preserve"> </v>
      </c>
      <c r="AK68" s="119" t="str">
        <f>IF($D$68&lt;&gt;"",$D$68,"")</f>
        <v/>
      </c>
      <c r="AL68" s="119" t="str">
        <f>IF($E$68&lt;&gt;"",$E$68,"")</f>
        <v/>
      </c>
      <c r="AM68" s="119" t="str">
        <f>IF($F$68&lt;&gt;"",$F$68,"")</f>
        <v/>
      </c>
      <c r="AN68" s="119" t="str">
        <f>IF($G$68&lt;&gt;"",$G$68,"")</f>
        <v/>
      </c>
      <c r="AO68" s="12"/>
      <c r="AP68" s="12"/>
      <c r="AQ68" s="12"/>
      <c r="AR68" s="12"/>
      <c r="AS68" s="12"/>
      <c r="AT68" s="12"/>
      <c r="AU68" s="12"/>
      <c r="AV68" s="12"/>
      <c r="AW68" s="12"/>
      <c r="AX68" s="12"/>
      <c r="AY68" s="12"/>
      <c r="AZ68" s="12"/>
      <c r="BA68" s="12"/>
      <c r="BB68" s="12" t="s">
        <v>3468</v>
      </c>
      <c r="BC68" s="12" t="s">
        <v>3469</v>
      </c>
      <c r="BD68" s="12" t="s">
        <v>3470</v>
      </c>
      <c r="BE68" s="12">
        <v>714</v>
      </c>
      <c r="BF68" s="12">
        <v>1112</v>
      </c>
      <c r="BG68" s="12">
        <v>499</v>
      </c>
      <c r="BH68" s="12"/>
      <c r="BI68" s="12"/>
      <c r="BJ68" s="12"/>
      <c r="BK68" s="12"/>
      <c r="BL68" s="12"/>
      <c r="BM68" s="12"/>
      <c r="BN68" s="12"/>
      <c r="BO68" s="12"/>
      <c r="BP68" s="12"/>
      <c r="BQ68" s="12"/>
      <c r="BR68" s="12"/>
      <c r="BS68" s="12"/>
      <c r="BT68" s="12"/>
      <c r="BU68" s="12"/>
      <c r="BV68" s="12"/>
      <c r="BW68" s="12"/>
      <c r="BX68" s="12"/>
      <c r="BY68" s="12"/>
      <c r="BZ68" s="12"/>
    </row>
    <row r="69" spans="1:78" s="2" customFormat="1">
      <c r="A69" s="21"/>
      <c r="B69" s="122" t="str">
        <f t="shared" si="0"/>
        <v>B. Mining and quarrying</v>
      </c>
      <c r="C69" s="23" t="s">
        <v>3464</v>
      </c>
      <c r="D69" s="24"/>
      <c r="E69" s="24"/>
      <c r="F69" s="24"/>
      <c r="G69" s="24"/>
      <c r="H69" s="7"/>
      <c r="I69" s="7"/>
      <c r="J69" s="7"/>
      <c r="AA69" s="12"/>
      <c r="AB69" s="12"/>
      <c r="AC69" s="12" t="s">
        <v>2934</v>
      </c>
      <c r="AD69" s="12" t="s">
        <v>2857</v>
      </c>
      <c r="AE69" s="12">
        <v>78</v>
      </c>
      <c r="AF69" s="12" t="s">
        <v>3460</v>
      </c>
      <c r="AG69" s="12">
        <v>952</v>
      </c>
      <c r="AH69" s="12" t="s">
        <v>3463</v>
      </c>
      <c r="AI69" s="119">
        <f t="shared" si="1"/>
        <v>716</v>
      </c>
      <c r="AJ69" s="119" t="str">
        <f>IF($C$69&lt;&gt;"",$C$69,"")</f>
        <v xml:space="preserve"> </v>
      </c>
      <c r="AK69" s="119" t="str">
        <f>IF($D$69&lt;&gt;"",$D$69,"")</f>
        <v/>
      </c>
      <c r="AL69" s="119" t="str">
        <f>IF($E$69&lt;&gt;"",$E$69,"")</f>
        <v/>
      </c>
      <c r="AM69" s="119" t="str">
        <f>IF($F$69&lt;&gt;"",$F$69,"")</f>
        <v/>
      </c>
      <c r="AN69" s="119" t="str">
        <f>IF($G$69&lt;&gt;"",$G$69,"")</f>
        <v/>
      </c>
      <c r="AO69" s="12"/>
      <c r="AP69" s="12"/>
      <c r="AQ69" s="12"/>
      <c r="AR69" s="12"/>
      <c r="AS69" s="12"/>
      <c r="AT69" s="12"/>
      <c r="AU69" s="12"/>
      <c r="AV69" s="12"/>
      <c r="AW69" s="12"/>
      <c r="AX69" s="12"/>
      <c r="AY69" s="12"/>
      <c r="AZ69" s="12"/>
      <c r="BA69" s="12"/>
      <c r="BB69" s="12" t="s">
        <v>3471</v>
      </c>
      <c r="BC69" s="12" t="s">
        <v>3472</v>
      </c>
      <c r="BD69" s="12" t="s">
        <v>3473</v>
      </c>
      <c r="BE69" s="12">
        <v>716</v>
      </c>
      <c r="BF69" s="12">
        <v>1213</v>
      </c>
      <c r="BG69" s="12">
        <v>502</v>
      </c>
      <c r="BH69" s="12"/>
      <c r="BI69" s="12"/>
      <c r="BJ69" s="12"/>
      <c r="BK69" s="12"/>
      <c r="BL69" s="12"/>
      <c r="BM69" s="12"/>
      <c r="BN69" s="12"/>
      <c r="BO69" s="12"/>
      <c r="BP69" s="12"/>
      <c r="BQ69" s="12"/>
      <c r="BR69" s="12"/>
      <c r="BS69" s="12"/>
      <c r="BT69" s="12"/>
      <c r="BU69" s="12"/>
      <c r="BV69" s="12"/>
      <c r="BW69" s="12"/>
      <c r="BX69" s="12"/>
      <c r="BY69" s="12"/>
      <c r="BZ69" s="12"/>
    </row>
    <row r="70" spans="1:78" s="2" customFormat="1">
      <c r="A70" s="21"/>
      <c r="B70" s="122" t="str">
        <f t="shared" si="0"/>
        <v>C. Manufacturing</v>
      </c>
      <c r="C70" s="23" t="s">
        <v>3464</v>
      </c>
      <c r="D70" s="24"/>
      <c r="E70" s="24"/>
      <c r="F70" s="24"/>
      <c r="G70" s="24"/>
      <c r="H70" s="7"/>
      <c r="I70" s="7"/>
      <c r="J70" s="7"/>
      <c r="AA70" s="12"/>
      <c r="AB70" s="12"/>
      <c r="AC70" s="12" t="s">
        <v>2935</v>
      </c>
      <c r="AD70" s="12" t="s">
        <v>2857</v>
      </c>
      <c r="AE70" s="12">
        <v>78</v>
      </c>
      <c r="AF70" s="12" t="s">
        <v>3460</v>
      </c>
      <c r="AG70" s="12">
        <v>952</v>
      </c>
      <c r="AH70" s="12" t="s">
        <v>3463</v>
      </c>
      <c r="AI70" s="119">
        <f t="shared" si="1"/>
        <v>722</v>
      </c>
      <c r="AJ70" s="119" t="str">
        <f>IF($C$70&lt;&gt;"",$C$70,"")</f>
        <v xml:space="preserve"> </v>
      </c>
      <c r="AK70" s="119" t="str">
        <f>IF($D$70&lt;&gt;"",$D$70,"")</f>
        <v/>
      </c>
      <c r="AL70" s="119" t="str">
        <f>IF($E$70&lt;&gt;"",$E$70,"")</f>
        <v/>
      </c>
      <c r="AM70" s="119" t="str">
        <f>IF($F$70&lt;&gt;"",$F$70,"")</f>
        <v/>
      </c>
      <c r="AN70" s="119" t="str">
        <f>IF($G$70&lt;&gt;"",$G$70,"")</f>
        <v/>
      </c>
      <c r="AO70" s="12"/>
      <c r="AP70" s="12"/>
      <c r="AQ70" s="12"/>
      <c r="AR70" s="12"/>
      <c r="AS70" s="12"/>
      <c r="AT70" s="12"/>
      <c r="AU70" s="12"/>
      <c r="AV70" s="12"/>
      <c r="AW70" s="12"/>
      <c r="AX70" s="12"/>
      <c r="AY70" s="12"/>
      <c r="AZ70" s="12"/>
      <c r="BA70" s="12"/>
      <c r="BB70" s="12" t="s">
        <v>3474</v>
      </c>
      <c r="BC70" s="12" t="s">
        <v>3475</v>
      </c>
      <c r="BD70" s="12" t="s">
        <v>3476</v>
      </c>
      <c r="BE70" s="12">
        <v>722</v>
      </c>
      <c r="BF70" s="12">
        <v>1115</v>
      </c>
      <c r="BG70" s="12">
        <v>507</v>
      </c>
      <c r="BH70" s="12"/>
      <c r="BI70" s="12"/>
      <c r="BJ70" s="12"/>
      <c r="BK70" s="12"/>
      <c r="BL70" s="12"/>
      <c r="BM70" s="12"/>
      <c r="BN70" s="12"/>
      <c r="BO70" s="12"/>
      <c r="BP70" s="12"/>
      <c r="BQ70" s="12"/>
      <c r="BR70" s="12"/>
      <c r="BS70" s="12"/>
      <c r="BT70" s="12"/>
      <c r="BU70" s="12"/>
      <c r="BV70" s="12"/>
      <c r="BW70" s="12"/>
      <c r="BX70" s="12"/>
      <c r="BY70" s="12"/>
      <c r="BZ70" s="12"/>
    </row>
    <row r="71" spans="1:78" s="2" customFormat="1">
      <c r="A71" s="21"/>
      <c r="B71" s="122" t="str">
        <f t="shared" si="0"/>
        <v>D. Electricity; gas, steam and air conditioning supply</v>
      </c>
      <c r="C71" s="23" t="s">
        <v>3464</v>
      </c>
      <c r="D71" s="24"/>
      <c r="E71" s="24"/>
      <c r="F71" s="24"/>
      <c r="G71" s="24"/>
      <c r="H71" s="7"/>
      <c r="I71" s="7"/>
      <c r="J71" s="7"/>
      <c r="AA71" s="12"/>
      <c r="AB71" s="12"/>
      <c r="AC71" s="12" t="s">
        <v>2936</v>
      </c>
      <c r="AD71" s="12" t="s">
        <v>2857</v>
      </c>
      <c r="AE71" s="12">
        <v>78</v>
      </c>
      <c r="AF71" s="12" t="s">
        <v>3460</v>
      </c>
      <c r="AG71" s="12">
        <v>952</v>
      </c>
      <c r="AH71" s="12" t="s">
        <v>3463</v>
      </c>
      <c r="AI71" s="119">
        <f t="shared" si="1"/>
        <v>723</v>
      </c>
      <c r="AJ71" s="119" t="str">
        <f>IF($C$71&lt;&gt;"",$C$71,"")</f>
        <v xml:space="preserve"> </v>
      </c>
      <c r="AK71" s="119" t="str">
        <f>IF($D$71&lt;&gt;"",$D$71,"")</f>
        <v/>
      </c>
      <c r="AL71" s="119" t="str">
        <f>IF($E$71&lt;&gt;"",$E$71,"")</f>
        <v/>
      </c>
      <c r="AM71" s="119" t="str">
        <f>IF($F$71&lt;&gt;"",$F$71,"")</f>
        <v/>
      </c>
      <c r="AN71" s="119" t="str">
        <f>IF($G$71&lt;&gt;"",$G$71,"")</f>
        <v/>
      </c>
      <c r="AO71" s="12"/>
      <c r="AP71" s="12"/>
      <c r="AQ71" s="12"/>
      <c r="AR71" s="12"/>
      <c r="AS71" s="12"/>
      <c r="AT71" s="12"/>
      <c r="AU71" s="12"/>
      <c r="AV71" s="12"/>
      <c r="AW71" s="12"/>
      <c r="AX71" s="12"/>
      <c r="AY71" s="12"/>
      <c r="AZ71" s="12"/>
      <c r="BA71" s="12"/>
      <c r="BB71" s="12" t="s">
        <v>3477</v>
      </c>
      <c r="BC71" s="12" t="s">
        <v>3478</v>
      </c>
      <c r="BD71" s="12" t="s">
        <v>3479</v>
      </c>
      <c r="BE71" s="12">
        <v>723</v>
      </c>
      <c r="BF71" s="12">
        <v>1211</v>
      </c>
      <c r="BG71" s="12">
        <v>525</v>
      </c>
      <c r="BH71" s="12"/>
      <c r="BI71" s="12"/>
      <c r="BJ71" s="12"/>
      <c r="BK71" s="12"/>
      <c r="BL71" s="12"/>
      <c r="BM71" s="12"/>
      <c r="BN71" s="12"/>
      <c r="BO71" s="12"/>
      <c r="BP71" s="12"/>
      <c r="BQ71" s="12"/>
      <c r="BR71" s="12"/>
      <c r="BS71" s="12"/>
      <c r="BT71" s="12"/>
      <c r="BU71" s="12"/>
      <c r="BV71" s="12"/>
      <c r="BW71" s="12"/>
      <c r="BX71" s="12"/>
      <c r="BY71" s="12"/>
      <c r="BZ71" s="12"/>
    </row>
    <row r="72" spans="1:78" s="2" customFormat="1">
      <c r="A72" s="21"/>
      <c r="B72" s="122" t="str">
        <f t="shared" si="0"/>
        <v>E. Water supply; sewerage, waste management and remediation activities</v>
      </c>
      <c r="C72" s="23" t="s">
        <v>3464</v>
      </c>
      <c r="D72" s="24"/>
      <c r="E72" s="24"/>
      <c r="F72" s="24"/>
      <c r="G72" s="24"/>
      <c r="H72" s="7"/>
      <c r="I72" s="7"/>
      <c r="J72" s="7"/>
      <c r="AA72" s="12"/>
      <c r="AB72" s="12"/>
      <c r="AC72" s="12" t="s">
        <v>2937</v>
      </c>
      <c r="AD72" s="12" t="s">
        <v>2857</v>
      </c>
      <c r="AE72" s="12">
        <v>78</v>
      </c>
      <c r="AF72" s="12" t="s">
        <v>3460</v>
      </c>
      <c r="AG72" s="12">
        <v>952</v>
      </c>
      <c r="AH72" s="12" t="s">
        <v>3463</v>
      </c>
      <c r="AI72" s="119">
        <f t="shared" si="1"/>
        <v>725</v>
      </c>
      <c r="AJ72" s="119" t="str">
        <f>IF($C$72&lt;&gt;"",$C$72,"")</f>
        <v xml:space="preserve"> </v>
      </c>
      <c r="AK72" s="119" t="str">
        <f>IF($D$72&lt;&gt;"",$D$72,"")</f>
        <v/>
      </c>
      <c r="AL72" s="119" t="str">
        <f>IF($E$72&lt;&gt;"",$E$72,"")</f>
        <v/>
      </c>
      <c r="AM72" s="119" t="str">
        <f>IF($F$72&lt;&gt;"",$F$72,"")</f>
        <v/>
      </c>
      <c r="AN72" s="119" t="str">
        <f>IF($G$72&lt;&gt;"",$G$72,"")</f>
        <v/>
      </c>
      <c r="AO72" s="12"/>
      <c r="AP72" s="12"/>
      <c r="AQ72" s="12"/>
      <c r="AR72" s="12"/>
      <c r="AS72" s="12"/>
      <c r="AT72" s="12"/>
      <c r="AU72" s="12"/>
      <c r="AV72" s="12"/>
      <c r="AW72" s="12"/>
      <c r="AX72" s="12"/>
      <c r="AY72" s="12"/>
      <c r="AZ72" s="12"/>
      <c r="BA72" s="12"/>
      <c r="BB72" s="12" t="s">
        <v>3480</v>
      </c>
      <c r="BC72" s="12" t="s">
        <v>3481</v>
      </c>
      <c r="BD72" s="12" t="s">
        <v>3482</v>
      </c>
      <c r="BE72" s="12">
        <v>725</v>
      </c>
      <c r="BF72" s="12">
        <v>1116</v>
      </c>
      <c r="BG72" s="12">
        <v>527</v>
      </c>
      <c r="BH72" s="12"/>
      <c r="BI72" s="12"/>
      <c r="BJ72" s="12"/>
      <c r="BK72" s="12"/>
      <c r="BL72" s="12"/>
      <c r="BM72" s="12"/>
      <c r="BN72" s="12"/>
      <c r="BO72" s="12"/>
      <c r="BP72" s="12"/>
      <c r="BQ72" s="12"/>
      <c r="BR72" s="12"/>
      <c r="BS72" s="12"/>
      <c r="BT72" s="12"/>
      <c r="BU72" s="12"/>
      <c r="BV72" s="12"/>
      <c r="BW72" s="12"/>
      <c r="BX72" s="12"/>
      <c r="BY72" s="12"/>
      <c r="BZ72" s="12"/>
    </row>
    <row r="73" spans="1:78" s="2" customFormat="1">
      <c r="A73" s="21"/>
      <c r="B73" s="122" t="str">
        <f t="shared" si="0"/>
        <v>F. Construction</v>
      </c>
      <c r="C73" s="23" t="s">
        <v>3464</v>
      </c>
      <c r="D73" s="24"/>
      <c r="E73" s="24"/>
      <c r="F73" s="24"/>
      <c r="G73" s="24"/>
      <c r="H73" s="7"/>
      <c r="I73" s="7"/>
      <c r="J73" s="7"/>
      <c r="AA73" s="12"/>
      <c r="AB73" s="12"/>
      <c r="AC73" s="12" t="s">
        <v>2938</v>
      </c>
      <c r="AD73" s="12" t="s">
        <v>2857</v>
      </c>
      <c r="AE73" s="12">
        <v>78</v>
      </c>
      <c r="AF73" s="12" t="s">
        <v>3460</v>
      </c>
      <c r="AG73" s="12">
        <v>952</v>
      </c>
      <c r="AH73" s="12" t="s">
        <v>3463</v>
      </c>
      <c r="AI73" s="119">
        <f t="shared" si="1"/>
        <v>726</v>
      </c>
      <c r="AJ73" s="119" t="str">
        <f>IF($C$73&lt;&gt;"",$C$73,"")</f>
        <v xml:space="preserve"> </v>
      </c>
      <c r="AK73" s="119" t="str">
        <f>IF($D$73&lt;&gt;"",$D$73,"")</f>
        <v/>
      </c>
      <c r="AL73" s="119" t="str">
        <f>IF($E$73&lt;&gt;"",$E$73,"")</f>
        <v/>
      </c>
      <c r="AM73" s="119" t="str">
        <f>IF($F$73&lt;&gt;"",$F$73,"")</f>
        <v/>
      </c>
      <c r="AN73" s="119" t="str">
        <f>IF($G$73&lt;&gt;"",$G$73,"")</f>
        <v/>
      </c>
      <c r="AO73" s="12"/>
      <c r="AP73" s="12"/>
      <c r="AQ73" s="12"/>
      <c r="AR73" s="12"/>
      <c r="AS73" s="12"/>
      <c r="AT73" s="12"/>
      <c r="AU73" s="12"/>
      <c r="AV73" s="12"/>
      <c r="AW73" s="12"/>
      <c r="AX73" s="12"/>
      <c r="AY73" s="12"/>
      <c r="AZ73" s="12"/>
      <c r="BA73" s="12"/>
      <c r="BB73" s="12" t="s">
        <v>3483</v>
      </c>
      <c r="BC73" s="12" t="s">
        <v>3484</v>
      </c>
      <c r="BD73" s="12" t="s">
        <v>3483</v>
      </c>
      <c r="BE73" s="12">
        <v>726</v>
      </c>
      <c r="BF73" s="12">
        <v>1117</v>
      </c>
      <c r="BG73" s="12">
        <v>534</v>
      </c>
      <c r="BH73" s="12"/>
      <c r="BI73" s="12"/>
      <c r="BJ73" s="12"/>
      <c r="BK73" s="12"/>
      <c r="BL73" s="12"/>
      <c r="BM73" s="12"/>
      <c r="BN73" s="12"/>
      <c r="BO73" s="12"/>
      <c r="BP73" s="12"/>
      <c r="BQ73" s="12"/>
      <c r="BR73" s="12"/>
      <c r="BS73" s="12"/>
      <c r="BT73" s="12"/>
      <c r="BU73" s="12"/>
      <c r="BV73" s="12"/>
      <c r="BW73" s="12"/>
      <c r="BX73" s="12"/>
      <c r="BY73" s="12"/>
      <c r="BZ73" s="12"/>
    </row>
    <row r="74" spans="1:78" s="2" customFormat="1">
      <c r="A74" s="21"/>
      <c r="B74" s="122" t="str">
        <f t="shared" si="0"/>
        <v>G. Wholesale and retail trade; repair of motor vehicles and motorcycles</v>
      </c>
      <c r="C74" s="23" t="s">
        <v>3464</v>
      </c>
      <c r="D74" s="24"/>
      <c r="E74" s="24"/>
      <c r="F74" s="24"/>
      <c r="G74" s="24"/>
      <c r="H74" s="7"/>
      <c r="I74" s="7"/>
      <c r="J74" s="7"/>
      <c r="AA74" s="12"/>
      <c r="AB74" s="12"/>
      <c r="AC74" s="12" t="s">
        <v>2939</v>
      </c>
      <c r="AD74" s="12" t="s">
        <v>2857</v>
      </c>
      <c r="AE74" s="12">
        <v>78</v>
      </c>
      <c r="AF74" s="12" t="s">
        <v>3460</v>
      </c>
      <c r="AG74" s="12">
        <v>952</v>
      </c>
      <c r="AH74" s="12" t="s">
        <v>3463</v>
      </c>
      <c r="AI74" s="119">
        <f t="shared" si="1"/>
        <v>727</v>
      </c>
      <c r="AJ74" s="119" t="str">
        <f>IF($C$74&lt;&gt;"",$C$74,"")</f>
        <v xml:space="preserve"> </v>
      </c>
      <c r="AK74" s="119" t="str">
        <f>IF($D$74&lt;&gt;"",$D$74,"")</f>
        <v/>
      </c>
      <c r="AL74" s="119" t="str">
        <f>IF($E$74&lt;&gt;"",$E$74,"")</f>
        <v/>
      </c>
      <c r="AM74" s="119" t="str">
        <f>IF($F$74&lt;&gt;"",$F$74,"")</f>
        <v/>
      </c>
      <c r="AN74" s="119" t="str">
        <f>IF($G$74&lt;&gt;"",$G$74,"")</f>
        <v/>
      </c>
      <c r="AO74" s="12"/>
      <c r="AP74" s="12"/>
      <c r="AQ74" s="12"/>
      <c r="AR74" s="12"/>
      <c r="AS74" s="12"/>
      <c r="AT74" s="12"/>
      <c r="AU74" s="12"/>
      <c r="AV74" s="12"/>
      <c r="AW74" s="12"/>
      <c r="AX74" s="12"/>
      <c r="AY74" s="12"/>
      <c r="AZ74" s="12"/>
      <c r="BA74" s="12"/>
      <c r="BB74" s="12" t="s">
        <v>3485</v>
      </c>
      <c r="BC74" s="12" t="s">
        <v>3486</v>
      </c>
      <c r="BD74" s="12" t="s">
        <v>3487</v>
      </c>
      <c r="BE74" s="12">
        <v>727</v>
      </c>
      <c r="BF74" s="12">
        <v>1161</v>
      </c>
      <c r="BG74" s="12">
        <v>535</v>
      </c>
      <c r="BH74" s="12"/>
      <c r="BI74" s="12"/>
      <c r="BJ74" s="12"/>
      <c r="BK74" s="12"/>
      <c r="BL74" s="12"/>
      <c r="BM74" s="12"/>
      <c r="BN74" s="12"/>
      <c r="BO74" s="12"/>
      <c r="BP74" s="12"/>
      <c r="BQ74" s="12"/>
      <c r="BR74" s="12"/>
      <c r="BS74" s="12"/>
      <c r="BT74" s="12"/>
      <c r="BU74" s="12"/>
      <c r="BV74" s="12"/>
      <c r="BW74" s="12"/>
      <c r="BX74" s="12"/>
      <c r="BY74" s="12"/>
      <c r="BZ74" s="12"/>
    </row>
    <row r="75" spans="1:78" s="2" customFormat="1">
      <c r="A75" s="21"/>
      <c r="B75" s="122" t="str">
        <f t="shared" si="0"/>
        <v>H. Transportation and storage</v>
      </c>
      <c r="C75" s="23" t="s">
        <v>3464</v>
      </c>
      <c r="D75" s="24"/>
      <c r="E75" s="24"/>
      <c r="F75" s="24"/>
      <c r="G75" s="24"/>
      <c r="H75" s="7"/>
      <c r="I75" s="7"/>
      <c r="J75" s="7"/>
      <c r="AA75" s="12"/>
      <c r="AB75" s="12"/>
      <c r="AC75" s="12" t="s">
        <v>2940</v>
      </c>
      <c r="AD75" s="12" t="s">
        <v>2857</v>
      </c>
      <c r="AE75" s="12">
        <v>78</v>
      </c>
      <c r="AF75" s="12" t="s">
        <v>3460</v>
      </c>
      <c r="AG75" s="12">
        <v>952</v>
      </c>
      <c r="AH75" s="12" t="s">
        <v>3463</v>
      </c>
      <c r="AI75" s="119">
        <f t="shared" si="1"/>
        <v>728</v>
      </c>
      <c r="AJ75" s="119" t="str">
        <f>IF($C$75&lt;&gt;"",$C$75,"")</f>
        <v xml:space="preserve"> </v>
      </c>
      <c r="AK75" s="119" t="str">
        <f>IF($D$75&lt;&gt;"",$D$75,"")</f>
        <v/>
      </c>
      <c r="AL75" s="119" t="str">
        <f>IF($E$75&lt;&gt;"",$E$75,"")</f>
        <v/>
      </c>
      <c r="AM75" s="119" t="str">
        <f>IF($F$75&lt;&gt;"",$F$75,"")</f>
        <v/>
      </c>
      <c r="AN75" s="119" t="str">
        <f>IF($G$75&lt;&gt;"",$G$75,"")</f>
        <v/>
      </c>
      <c r="AO75" s="12"/>
      <c r="AP75" s="12"/>
      <c r="AQ75" s="12"/>
      <c r="AR75" s="12"/>
      <c r="AS75" s="12"/>
      <c r="AT75" s="12"/>
      <c r="AU75" s="12"/>
      <c r="AV75" s="12"/>
      <c r="AW75" s="12"/>
      <c r="AX75" s="12"/>
      <c r="AY75" s="12"/>
      <c r="AZ75" s="12"/>
      <c r="BA75" s="12"/>
      <c r="BB75" s="12" t="s">
        <v>3488</v>
      </c>
      <c r="BC75" s="12" t="s">
        <v>3464</v>
      </c>
      <c r="BD75" s="12" t="s">
        <v>3489</v>
      </c>
      <c r="BE75" s="12">
        <v>728</v>
      </c>
      <c r="BF75" s="12" t="s">
        <v>3490</v>
      </c>
      <c r="BG75" s="12">
        <v>554</v>
      </c>
      <c r="BH75" s="12"/>
      <c r="BI75" s="12"/>
      <c r="BJ75" s="12"/>
      <c r="BK75" s="12"/>
      <c r="BL75" s="12"/>
      <c r="BM75" s="12"/>
      <c r="BN75" s="12"/>
      <c r="BO75" s="12"/>
      <c r="BP75" s="12"/>
      <c r="BQ75" s="12"/>
      <c r="BR75" s="12"/>
      <c r="BS75" s="12"/>
      <c r="BT75" s="12"/>
      <c r="BU75" s="12"/>
      <c r="BV75" s="12"/>
      <c r="BW75" s="12"/>
      <c r="BX75" s="12"/>
      <c r="BY75" s="12"/>
      <c r="BZ75" s="12"/>
    </row>
    <row r="76" spans="1:78" s="2" customFormat="1">
      <c r="A76" s="21"/>
      <c r="B76" s="122" t="str">
        <f t="shared" si="0"/>
        <v>I. Accommodation and food service activities</v>
      </c>
      <c r="C76" s="23" t="s">
        <v>3464</v>
      </c>
      <c r="D76" s="24"/>
      <c r="E76" s="24"/>
      <c r="F76" s="24"/>
      <c r="G76" s="24"/>
      <c r="H76" s="7"/>
      <c r="I76" s="7"/>
      <c r="J76" s="7"/>
      <c r="AA76" s="12"/>
      <c r="AB76" s="12"/>
      <c r="AC76" s="12" t="s">
        <v>2941</v>
      </c>
      <c r="AD76" s="12" t="s">
        <v>2857</v>
      </c>
      <c r="AE76" s="12">
        <v>78</v>
      </c>
      <c r="AF76" s="12" t="s">
        <v>3460</v>
      </c>
      <c r="AG76" s="12">
        <v>952</v>
      </c>
      <c r="AH76" s="12" t="s">
        <v>3463</v>
      </c>
      <c r="AI76" s="119">
        <f t="shared" si="1"/>
        <v>729</v>
      </c>
      <c r="AJ76" s="119" t="str">
        <f>IF($C$76&lt;&gt;"",$C$76,"")</f>
        <v xml:space="preserve"> </v>
      </c>
      <c r="AK76" s="119" t="str">
        <f>IF($D$76&lt;&gt;"",$D$76,"")</f>
        <v/>
      </c>
      <c r="AL76" s="119" t="str">
        <f>IF($E$76&lt;&gt;"",$E$76,"")</f>
        <v/>
      </c>
      <c r="AM76" s="119" t="str">
        <f>IF($F$76&lt;&gt;"",$F$76,"")</f>
        <v/>
      </c>
      <c r="AN76" s="119" t="str">
        <f>IF($G$76&lt;&gt;"",$G$76,"")</f>
        <v/>
      </c>
      <c r="AO76" s="12"/>
      <c r="AP76" s="12"/>
      <c r="AQ76" s="12"/>
      <c r="AR76" s="12"/>
      <c r="AS76" s="12"/>
      <c r="AT76" s="12"/>
      <c r="AU76" s="12"/>
      <c r="AV76" s="12"/>
      <c r="AW76" s="12"/>
      <c r="AX76" s="12"/>
      <c r="AY76" s="12"/>
      <c r="AZ76" s="12"/>
      <c r="BA76" s="12"/>
      <c r="BB76" s="12" t="s">
        <v>3491</v>
      </c>
      <c r="BC76" s="12" t="s">
        <v>3464</v>
      </c>
      <c r="BD76" s="12" t="s">
        <v>3492</v>
      </c>
      <c r="BE76" s="12">
        <v>729</v>
      </c>
      <c r="BF76" s="12" t="s">
        <v>3490</v>
      </c>
      <c r="BG76" s="12">
        <v>563</v>
      </c>
      <c r="BH76" s="12"/>
      <c r="BI76" s="12"/>
      <c r="BJ76" s="12"/>
      <c r="BK76" s="12"/>
      <c r="BL76" s="12"/>
      <c r="BM76" s="12"/>
      <c r="BN76" s="12"/>
      <c r="BO76" s="12"/>
      <c r="BP76" s="12"/>
      <c r="BQ76" s="12"/>
      <c r="BR76" s="12"/>
      <c r="BS76" s="12"/>
      <c r="BT76" s="12"/>
      <c r="BU76" s="12"/>
      <c r="BV76" s="12"/>
      <c r="BW76" s="12"/>
      <c r="BX76" s="12"/>
      <c r="BY76" s="12"/>
      <c r="BZ76" s="12"/>
    </row>
    <row r="77" spans="1:78" s="2" customFormat="1">
      <c r="A77" s="21"/>
      <c r="B77" s="122" t="str">
        <f t="shared" si="0"/>
        <v>J. Information and communication</v>
      </c>
      <c r="C77" s="23" t="s">
        <v>3464</v>
      </c>
      <c r="D77" s="24"/>
      <c r="E77" s="24"/>
      <c r="F77" s="24"/>
      <c r="G77" s="24"/>
      <c r="H77" s="7"/>
      <c r="I77" s="7"/>
      <c r="J77" s="7"/>
      <c r="AA77" s="12"/>
      <c r="AB77" s="12"/>
      <c r="AC77" s="12" t="s">
        <v>2942</v>
      </c>
      <c r="AD77" s="12" t="s">
        <v>2857</v>
      </c>
      <c r="AE77" s="12">
        <v>78</v>
      </c>
      <c r="AF77" s="12" t="s">
        <v>3460</v>
      </c>
      <c r="AG77" s="12">
        <v>952</v>
      </c>
      <c r="AH77" s="12" t="s">
        <v>3463</v>
      </c>
      <c r="AI77" s="119">
        <f t="shared" si="1"/>
        <v>730</v>
      </c>
      <c r="AJ77" s="119" t="str">
        <f>IF($C$77&lt;&gt;"",$C$77,"")</f>
        <v xml:space="preserve"> </v>
      </c>
      <c r="AK77" s="119" t="str">
        <f>IF($D$77&lt;&gt;"",$D$77,"")</f>
        <v/>
      </c>
      <c r="AL77" s="119" t="str">
        <f>IF($E$77&lt;&gt;"",$E$77,"")</f>
        <v/>
      </c>
      <c r="AM77" s="119" t="str">
        <f>IF($F$77&lt;&gt;"",$F$77,"")</f>
        <v/>
      </c>
      <c r="AN77" s="119" t="str">
        <f>IF($G$77&lt;&gt;"",$G$77,"")</f>
        <v/>
      </c>
      <c r="AO77" s="12"/>
      <c r="AP77" s="12"/>
      <c r="AQ77" s="12"/>
      <c r="AR77" s="12"/>
      <c r="AS77" s="12"/>
      <c r="AT77" s="12"/>
      <c r="AU77" s="12"/>
      <c r="AV77" s="12"/>
      <c r="AW77" s="12"/>
      <c r="AX77" s="12"/>
      <c r="AY77" s="12"/>
      <c r="AZ77" s="12"/>
      <c r="BA77" s="12"/>
      <c r="BB77" s="12" t="s">
        <v>3493</v>
      </c>
      <c r="BC77" s="12" t="s">
        <v>3464</v>
      </c>
      <c r="BD77" s="12" t="s">
        <v>3494</v>
      </c>
      <c r="BE77" s="12">
        <v>730</v>
      </c>
      <c r="BF77" s="12" t="s">
        <v>3490</v>
      </c>
      <c r="BG77" s="12">
        <v>570</v>
      </c>
      <c r="BH77" s="12"/>
      <c r="BI77" s="12"/>
      <c r="BJ77" s="12"/>
      <c r="BK77" s="12"/>
      <c r="BL77" s="12"/>
      <c r="BM77" s="12"/>
      <c r="BN77" s="12"/>
      <c r="BO77" s="12"/>
      <c r="BP77" s="12"/>
      <c r="BQ77" s="12"/>
      <c r="BR77" s="12"/>
      <c r="BS77" s="12"/>
      <c r="BT77" s="12"/>
      <c r="BU77" s="12"/>
      <c r="BV77" s="12"/>
      <c r="BW77" s="12"/>
      <c r="BX77" s="12"/>
      <c r="BY77" s="12"/>
      <c r="BZ77" s="12"/>
    </row>
    <row r="78" spans="1:78" s="2" customFormat="1">
      <c r="A78" s="21"/>
      <c r="B78" s="122" t="str">
        <f t="shared" si="0"/>
        <v>K. Financial and insurance activities</v>
      </c>
      <c r="C78" s="23" t="s">
        <v>3464</v>
      </c>
      <c r="D78" s="24"/>
      <c r="E78" s="24"/>
      <c r="F78" s="24"/>
      <c r="G78" s="24"/>
      <c r="H78" s="7"/>
      <c r="I78" s="7"/>
      <c r="J78" s="7"/>
      <c r="AA78" s="12"/>
      <c r="AB78" s="12"/>
      <c r="AC78" s="12" t="s">
        <v>2943</v>
      </c>
      <c r="AD78" s="12" t="s">
        <v>2857</v>
      </c>
      <c r="AE78" s="12">
        <v>78</v>
      </c>
      <c r="AF78" s="12" t="s">
        <v>3460</v>
      </c>
      <c r="AG78" s="12">
        <v>952</v>
      </c>
      <c r="AH78" s="12" t="s">
        <v>3463</v>
      </c>
      <c r="AI78" s="119">
        <f t="shared" si="1"/>
        <v>731</v>
      </c>
      <c r="AJ78" s="119" t="str">
        <f>IF($C$78&lt;&gt;"",$C$78,"")</f>
        <v xml:space="preserve"> </v>
      </c>
      <c r="AK78" s="119" t="str">
        <f>IF($D$78&lt;&gt;"",$D$78,"")</f>
        <v/>
      </c>
      <c r="AL78" s="119" t="str">
        <f>IF($E$78&lt;&gt;"",$E$78,"")</f>
        <v/>
      </c>
      <c r="AM78" s="119" t="str">
        <f>IF($F$78&lt;&gt;"",$F$78,"")</f>
        <v/>
      </c>
      <c r="AN78" s="119" t="str">
        <f>IF($G$78&lt;&gt;"",$G$78,"")</f>
        <v/>
      </c>
      <c r="AO78" s="12"/>
      <c r="AP78" s="12"/>
      <c r="AQ78" s="12"/>
      <c r="AR78" s="12"/>
      <c r="AS78" s="12"/>
      <c r="AT78" s="12"/>
      <c r="AU78" s="12"/>
      <c r="AV78" s="12"/>
      <c r="AW78" s="12"/>
      <c r="AX78" s="12"/>
      <c r="AY78" s="12"/>
      <c r="AZ78" s="12"/>
      <c r="BA78" s="12"/>
      <c r="BB78" s="12" t="s">
        <v>3495</v>
      </c>
      <c r="BC78" s="12" t="s">
        <v>3464</v>
      </c>
      <c r="BD78" s="12" t="s">
        <v>3496</v>
      </c>
      <c r="BE78" s="12">
        <v>731</v>
      </c>
      <c r="BF78" s="12" t="s">
        <v>3490</v>
      </c>
      <c r="BG78" s="12">
        <v>580</v>
      </c>
      <c r="BH78" s="12"/>
      <c r="BI78" s="12"/>
      <c r="BJ78" s="12"/>
      <c r="BK78" s="12"/>
      <c r="BL78" s="12"/>
      <c r="BM78" s="12"/>
      <c r="BN78" s="12"/>
      <c r="BO78" s="12"/>
      <c r="BP78" s="12"/>
      <c r="BQ78" s="12"/>
      <c r="BR78" s="12"/>
      <c r="BS78" s="12"/>
      <c r="BT78" s="12"/>
      <c r="BU78" s="12"/>
      <c r="BV78" s="12"/>
      <c r="BW78" s="12"/>
      <c r="BX78" s="12"/>
      <c r="BY78" s="12"/>
      <c r="BZ78" s="12"/>
    </row>
    <row r="79" spans="1:78" s="2" customFormat="1">
      <c r="A79" s="21"/>
      <c r="B79" s="122" t="str">
        <f t="shared" si="0"/>
        <v>L. Real estate activities</v>
      </c>
      <c r="C79" s="23" t="s">
        <v>3464</v>
      </c>
      <c r="D79" s="24"/>
      <c r="E79" s="24"/>
      <c r="F79" s="24"/>
      <c r="G79" s="24"/>
      <c r="H79" s="7"/>
      <c r="I79" s="7"/>
      <c r="J79" s="7"/>
      <c r="AA79" s="12"/>
      <c r="AB79" s="12"/>
      <c r="AC79" s="12" t="s">
        <v>2944</v>
      </c>
      <c r="AD79" s="12" t="s">
        <v>2857</v>
      </c>
      <c r="AE79" s="12">
        <v>78</v>
      </c>
      <c r="AF79" s="12" t="s">
        <v>3460</v>
      </c>
      <c r="AG79" s="12">
        <v>952</v>
      </c>
      <c r="AH79" s="12" t="s">
        <v>3463</v>
      </c>
      <c r="AI79" s="119">
        <f t="shared" si="1"/>
        <v>733</v>
      </c>
      <c r="AJ79" s="119" t="str">
        <f>IF($C$79&lt;&gt;"",$C$79,"")</f>
        <v xml:space="preserve"> </v>
      </c>
      <c r="AK79" s="119" t="str">
        <f>IF($D$79&lt;&gt;"",$D$79,"")</f>
        <v/>
      </c>
      <c r="AL79" s="119" t="str">
        <f>IF($E$79&lt;&gt;"",$E$79,"")</f>
        <v/>
      </c>
      <c r="AM79" s="119" t="str">
        <f>IF($F$79&lt;&gt;"",$F$79,"")</f>
        <v/>
      </c>
      <c r="AN79" s="119" t="str">
        <f>IF($G$79&lt;&gt;"",$G$79,"")</f>
        <v/>
      </c>
      <c r="AO79" s="12"/>
      <c r="AP79" s="12"/>
      <c r="AQ79" s="12"/>
      <c r="AR79" s="12"/>
      <c r="AS79" s="12"/>
      <c r="AT79" s="12"/>
      <c r="AU79" s="12"/>
      <c r="AV79" s="12"/>
      <c r="AW79" s="12"/>
      <c r="AX79" s="12"/>
      <c r="AY79" s="12"/>
      <c r="AZ79" s="12"/>
      <c r="BA79" s="12"/>
      <c r="BB79" s="12" t="s">
        <v>3497</v>
      </c>
      <c r="BC79" s="12" t="s">
        <v>3464</v>
      </c>
      <c r="BD79" s="12" t="s">
        <v>3498</v>
      </c>
      <c r="BE79" s="12">
        <v>733</v>
      </c>
      <c r="BF79" s="12" t="s">
        <v>3490</v>
      </c>
      <c r="BG79" s="12">
        <v>593</v>
      </c>
      <c r="BH79" s="12"/>
      <c r="BI79" s="12"/>
      <c r="BJ79" s="12"/>
      <c r="BK79" s="12"/>
      <c r="BL79" s="12"/>
      <c r="BM79" s="12"/>
      <c r="BN79" s="12"/>
      <c r="BO79" s="12"/>
      <c r="BP79" s="12"/>
      <c r="BQ79" s="12"/>
      <c r="BR79" s="12"/>
      <c r="BS79" s="12"/>
      <c r="BT79" s="12"/>
      <c r="BU79" s="12"/>
      <c r="BV79" s="12"/>
      <c r="BW79" s="12"/>
      <c r="BX79" s="12"/>
      <c r="BY79" s="12"/>
      <c r="BZ79" s="12"/>
    </row>
    <row r="80" spans="1:78" s="2" customFormat="1">
      <c r="A80" s="21"/>
      <c r="B80" s="122" t="str">
        <f t="shared" si="0"/>
        <v>M. Professional, scientific and technical activities</v>
      </c>
      <c r="C80" s="23" t="s">
        <v>3464</v>
      </c>
      <c r="D80" s="24"/>
      <c r="E80" s="24"/>
      <c r="F80" s="24"/>
      <c r="G80" s="24"/>
      <c r="H80" s="7"/>
      <c r="I80" s="7"/>
      <c r="J80" s="7"/>
      <c r="AA80" s="12"/>
      <c r="AB80" s="12"/>
      <c r="AC80" s="12" t="s">
        <v>2945</v>
      </c>
      <c r="AD80" s="12" t="s">
        <v>2857</v>
      </c>
      <c r="AE80" s="12">
        <v>78</v>
      </c>
      <c r="AF80" s="12" t="s">
        <v>3460</v>
      </c>
      <c r="AG80" s="12">
        <v>952</v>
      </c>
      <c r="AH80" s="12" t="s">
        <v>3463</v>
      </c>
      <c r="AI80" s="119">
        <f t="shared" si="1"/>
        <v>734</v>
      </c>
      <c r="AJ80" s="119" t="str">
        <f>IF($C$80&lt;&gt;"",$C$80,"")</f>
        <v xml:space="preserve"> </v>
      </c>
      <c r="AK80" s="119" t="str">
        <f>IF($D$80&lt;&gt;"",$D$80,"")</f>
        <v/>
      </c>
      <c r="AL80" s="119" t="str">
        <f>IF($E$80&lt;&gt;"",$E$80,"")</f>
        <v/>
      </c>
      <c r="AM80" s="119" t="str">
        <f>IF($F$80&lt;&gt;"",$F$80,"")</f>
        <v/>
      </c>
      <c r="AN80" s="119" t="str">
        <f>IF($G$80&lt;&gt;"",$G$80,"")</f>
        <v/>
      </c>
      <c r="AO80" s="12"/>
      <c r="AP80" s="12"/>
      <c r="AQ80" s="12"/>
      <c r="AR80" s="12"/>
      <c r="AS80" s="12"/>
      <c r="AT80" s="12"/>
      <c r="AU80" s="12"/>
      <c r="AV80" s="12"/>
      <c r="AW80" s="12"/>
      <c r="AX80" s="12"/>
      <c r="AY80" s="12"/>
      <c r="AZ80" s="12"/>
      <c r="BA80" s="12"/>
      <c r="BB80" s="12" t="s">
        <v>3499</v>
      </c>
      <c r="BC80" s="12" t="s">
        <v>3464</v>
      </c>
      <c r="BD80" s="12" t="s">
        <v>3500</v>
      </c>
      <c r="BE80" s="12">
        <v>734</v>
      </c>
      <c r="BF80" s="12" t="s">
        <v>3490</v>
      </c>
      <c r="BG80" s="12">
        <v>604</v>
      </c>
      <c r="BH80" s="12"/>
      <c r="BI80" s="12"/>
      <c r="BJ80" s="12"/>
      <c r="BK80" s="12"/>
      <c r="BL80" s="12"/>
      <c r="BM80" s="12"/>
      <c r="BN80" s="12"/>
      <c r="BO80" s="12"/>
      <c r="BP80" s="12"/>
      <c r="BQ80" s="12"/>
      <c r="BR80" s="12"/>
      <c r="BS80" s="12"/>
      <c r="BT80" s="12"/>
      <c r="BU80" s="12"/>
      <c r="BV80" s="12"/>
      <c r="BW80" s="12"/>
      <c r="BX80" s="12"/>
      <c r="BY80" s="12"/>
      <c r="BZ80" s="12"/>
    </row>
    <row r="81" spans="1:78" s="2" customFormat="1">
      <c r="A81" s="21"/>
      <c r="B81" s="122" t="str">
        <f t="shared" si="0"/>
        <v>N. Administrative and support service activities</v>
      </c>
      <c r="C81" s="23" t="s">
        <v>3464</v>
      </c>
      <c r="D81" s="24"/>
      <c r="E81" s="24"/>
      <c r="F81" s="24"/>
      <c r="G81" s="24"/>
      <c r="H81" s="7"/>
      <c r="I81" s="7"/>
      <c r="J81" s="7"/>
      <c r="AA81" s="12"/>
      <c r="AB81" s="12"/>
      <c r="AC81" s="12" t="s">
        <v>2946</v>
      </c>
      <c r="AD81" s="12" t="s">
        <v>2857</v>
      </c>
      <c r="AE81" s="12">
        <v>78</v>
      </c>
      <c r="AF81" s="12" t="s">
        <v>3460</v>
      </c>
      <c r="AG81" s="12">
        <v>952</v>
      </c>
      <c r="AH81" s="12" t="s">
        <v>3463</v>
      </c>
      <c r="AI81" s="119">
        <f t="shared" si="1"/>
        <v>736</v>
      </c>
      <c r="AJ81" s="119" t="str">
        <f>IF($C$81&lt;&gt;"",$C$81,"")</f>
        <v xml:space="preserve"> </v>
      </c>
      <c r="AK81" s="119" t="str">
        <f>IF($D$81&lt;&gt;"",$D$81,"")</f>
        <v/>
      </c>
      <c r="AL81" s="119" t="str">
        <f>IF($E$81&lt;&gt;"",$E$81,"")</f>
        <v/>
      </c>
      <c r="AM81" s="119" t="str">
        <f>IF($F$81&lt;&gt;"",$F$81,"")</f>
        <v/>
      </c>
      <c r="AN81" s="119" t="str">
        <f>IF($G$81&lt;&gt;"",$G$81,"")</f>
        <v/>
      </c>
      <c r="AO81" s="12"/>
      <c r="AP81" s="12"/>
      <c r="AQ81" s="12"/>
      <c r="AR81" s="12"/>
      <c r="AS81" s="12"/>
      <c r="AT81" s="12"/>
      <c r="AU81" s="12"/>
      <c r="AV81" s="12"/>
      <c r="AW81" s="12"/>
      <c r="AX81" s="12"/>
      <c r="AY81" s="12"/>
      <c r="AZ81" s="12"/>
      <c r="BA81" s="12"/>
      <c r="BB81" s="12" t="s">
        <v>3501</v>
      </c>
      <c r="BC81" s="12" t="s">
        <v>3464</v>
      </c>
      <c r="BD81" s="12" t="s">
        <v>3502</v>
      </c>
      <c r="BE81" s="12">
        <v>736</v>
      </c>
      <c r="BF81" s="12" t="s">
        <v>3490</v>
      </c>
      <c r="BG81" s="12">
        <v>611</v>
      </c>
      <c r="BH81" s="12"/>
      <c r="BI81" s="12"/>
      <c r="BJ81" s="12"/>
      <c r="BK81" s="12"/>
      <c r="BL81" s="12"/>
      <c r="BM81" s="12"/>
      <c r="BN81" s="12"/>
      <c r="BO81" s="12"/>
      <c r="BP81" s="12"/>
      <c r="BQ81" s="12"/>
      <c r="BR81" s="12"/>
      <c r="BS81" s="12"/>
      <c r="BT81" s="12"/>
      <c r="BU81" s="12"/>
      <c r="BV81" s="12"/>
      <c r="BW81" s="12"/>
      <c r="BX81" s="12"/>
      <c r="BY81" s="12"/>
      <c r="BZ81" s="12"/>
    </row>
    <row r="82" spans="1:78" s="2" customFormat="1">
      <c r="A82" s="21"/>
      <c r="B82" s="122" t="str">
        <f t="shared" si="0"/>
        <v>O. Public administration and defence; compulsory social security</v>
      </c>
      <c r="C82" s="23" t="s">
        <v>3464</v>
      </c>
      <c r="D82" s="24"/>
      <c r="E82" s="24"/>
      <c r="F82" s="24"/>
      <c r="G82" s="24"/>
      <c r="H82" s="7"/>
      <c r="I82" s="7"/>
      <c r="J82" s="7"/>
      <c r="AA82" s="12"/>
      <c r="AB82" s="12"/>
      <c r="AC82" s="12" t="s">
        <v>2947</v>
      </c>
      <c r="AD82" s="12" t="s">
        <v>2857</v>
      </c>
      <c r="AE82" s="12">
        <v>78</v>
      </c>
      <c r="AF82" s="12" t="s">
        <v>3460</v>
      </c>
      <c r="AG82" s="12">
        <v>952</v>
      </c>
      <c r="AH82" s="12" t="s">
        <v>3463</v>
      </c>
      <c r="AI82" s="119">
        <f t="shared" si="1"/>
        <v>737</v>
      </c>
      <c r="AJ82" s="119" t="str">
        <f>IF($C$82&lt;&gt;"",$C$82,"")</f>
        <v xml:space="preserve"> </v>
      </c>
      <c r="AK82" s="119" t="str">
        <f>IF($D$82&lt;&gt;"",$D$82,"")</f>
        <v/>
      </c>
      <c r="AL82" s="119" t="str">
        <f>IF($E$82&lt;&gt;"",$E$82,"")</f>
        <v/>
      </c>
      <c r="AM82" s="119" t="str">
        <f>IF($F$82&lt;&gt;"",$F$82,"")</f>
        <v/>
      </c>
      <c r="AN82" s="119" t="str">
        <f>IF($G$82&lt;&gt;"",$G$82,"")</f>
        <v/>
      </c>
      <c r="AO82" s="12"/>
      <c r="AP82" s="12"/>
      <c r="AQ82" s="12"/>
      <c r="AR82" s="12"/>
      <c r="AS82" s="12"/>
      <c r="AT82" s="12"/>
      <c r="AU82" s="12"/>
      <c r="AV82" s="12"/>
      <c r="AW82" s="12"/>
      <c r="AX82" s="12"/>
      <c r="AY82" s="12"/>
      <c r="AZ82" s="12"/>
      <c r="BA82" s="12"/>
      <c r="BB82" s="12" t="s">
        <v>3503</v>
      </c>
      <c r="BC82" s="12" t="s">
        <v>3464</v>
      </c>
      <c r="BD82" s="12" t="s">
        <v>3504</v>
      </c>
      <c r="BE82" s="12">
        <v>737</v>
      </c>
      <c r="BF82" s="12" t="s">
        <v>3490</v>
      </c>
      <c r="BG82" s="12">
        <v>614</v>
      </c>
      <c r="BH82" s="12"/>
      <c r="BI82" s="12"/>
      <c r="BJ82" s="12"/>
      <c r="BK82" s="12"/>
      <c r="BL82" s="12"/>
      <c r="BM82" s="12"/>
      <c r="BN82" s="12"/>
      <c r="BO82" s="12"/>
      <c r="BP82" s="12"/>
      <c r="BQ82" s="12"/>
      <c r="BR82" s="12"/>
      <c r="BS82" s="12"/>
      <c r="BT82" s="12"/>
      <c r="BU82" s="12"/>
      <c r="BV82" s="12"/>
      <c r="BW82" s="12"/>
      <c r="BX82" s="12"/>
      <c r="BY82" s="12"/>
      <c r="BZ82" s="12"/>
    </row>
    <row r="83" spans="1:78" s="2" customFormat="1">
      <c r="A83" s="21"/>
      <c r="B83" s="122" t="str">
        <f t="shared" si="0"/>
        <v>P. Education</v>
      </c>
      <c r="C83" s="23" t="s">
        <v>3464</v>
      </c>
      <c r="D83" s="24"/>
      <c r="E83" s="24"/>
      <c r="F83" s="24"/>
      <c r="G83" s="24"/>
      <c r="H83" s="7"/>
      <c r="I83" s="7"/>
      <c r="J83" s="7"/>
      <c r="AA83" s="12"/>
      <c r="AB83" s="12"/>
      <c r="AC83" s="12" t="s">
        <v>2948</v>
      </c>
      <c r="AD83" s="12" t="s">
        <v>2857</v>
      </c>
      <c r="AE83" s="12">
        <v>78</v>
      </c>
      <c r="AF83" s="12" t="s">
        <v>3460</v>
      </c>
      <c r="AG83" s="12">
        <v>952</v>
      </c>
      <c r="AH83" s="12" t="s">
        <v>3463</v>
      </c>
      <c r="AI83" s="119">
        <f t="shared" si="1"/>
        <v>739</v>
      </c>
      <c r="AJ83" s="119" t="str">
        <f>IF($C$83&lt;&gt;"",$C$83,"")</f>
        <v xml:space="preserve"> </v>
      </c>
      <c r="AK83" s="119" t="str">
        <f>IF($D$83&lt;&gt;"",$D$83,"")</f>
        <v/>
      </c>
      <c r="AL83" s="119" t="str">
        <f>IF($E$83&lt;&gt;"",$E$83,"")</f>
        <v/>
      </c>
      <c r="AM83" s="119" t="str">
        <f>IF($F$83&lt;&gt;"",$F$83,"")</f>
        <v/>
      </c>
      <c r="AN83" s="119" t="str">
        <f>IF($G$83&lt;&gt;"",$G$83,"")</f>
        <v/>
      </c>
      <c r="AO83" s="12"/>
      <c r="AP83" s="12"/>
      <c r="AQ83" s="12"/>
      <c r="AR83" s="12"/>
      <c r="AS83" s="12"/>
      <c r="AT83" s="12"/>
      <c r="AU83" s="12"/>
      <c r="AV83" s="12"/>
      <c r="AW83" s="12"/>
      <c r="AX83" s="12"/>
      <c r="AY83" s="12"/>
      <c r="AZ83" s="12"/>
      <c r="BA83" s="12"/>
      <c r="BB83" s="12" t="s">
        <v>3505</v>
      </c>
      <c r="BC83" s="12" t="s">
        <v>3464</v>
      </c>
      <c r="BD83" s="12" t="s">
        <v>3506</v>
      </c>
      <c r="BE83" s="12">
        <v>739</v>
      </c>
      <c r="BF83" s="12" t="s">
        <v>3490</v>
      </c>
      <c r="BG83" s="12">
        <v>621</v>
      </c>
      <c r="BH83" s="12"/>
      <c r="BI83" s="12"/>
      <c r="BJ83" s="12"/>
      <c r="BK83" s="12"/>
      <c r="BL83" s="12"/>
      <c r="BM83" s="12"/>
      <c r="BN83" s="12"/>
      <c r="BO83" s="12"/>
      <c r="BP83" s="12"/>
      <c r="BQ83" s="12"/>
      <c r="BR83" s="12"/>
      <c r="BS83" s="12"/>
      <c r="BT83" s="12"/>
      <c r="BU83" s="12"/>
      <c r="BV83" s="12"/>
      <c r="BW83" s="12"/>
      <c r="BX83" s="12"/>
      <c r="BY83" s="12"/>
      <c r="BZ83" s="12"/>
    </row>
    <row r="84" spans="1:78" s="2" customFormat="1">
      <c r="A84" s="21"/>
      <c r="B84" s="122" t="str">
        <f t="shared" si="0"/>
        <v>Q. Human health and social work activities</v>
      </c>
      <c r="C84" s="23" t="s">
        <v>3464</v>
      </c>
      <c r="D84" s="24"/>
      <c r="E84" s="24"/>
      <c r="F84" s="24"/>
      <c r="G84" s="24"/>
      <c r="H84" s="7"/>
      <c r="I84" s="7"/>
      <c r="J84" s="7"/>
      <c r="AA84" s="12"/>
      <c r="AB84" s="12"/>
      <c r="AC84" s="12" t="s">
        <v>2949</v>
      </c>
      <c r="AD84" s="12" t="s">
        <v>2857</v>
      </c>
      <c r="AE84" s="12">
        <v>78</v>
      </c>
      <c r="AF84" s="12" t="s">
        <v>3460</v>
      </c>
      <c r="AG84" s="12">
        <v>952</v>
      </c>
      <c r="AH84" s="12" t="s">
        <v>3463</v>
      </c>
      <c r="AI84" s="119">
        <f t="shared" si="1"/>
        <v>740</v>
      </c>
      <c r="AJ84" s="119" t="str">
        <f>IF($C$84&lt;&gt;"",$C$84,"")</f>
        <v xml:space="preserve"> </v>
      </c>
      <c r="AK84" s="119" t="str">
        <f>IF($D$84&lt;&gt;"",$D$84,"")</f>
        <v/>
      </c>
      <c r="AL84" s="119" t="str">
        <f>IF($E$84&lt;&gt;"",$E$84,"")</f>
        <v/>
      </c>
      <c r="AM84" s="119" t="str">
        <f>IF($F$84&lt;&gt;"",$F$84,"")</f>
        <v/>
      </c>
      <c r="AN84" s="119" t="str">
        <f>IF($G$84&lt;&gt;"",$G$84,"")</f>
        <v/>
      </c>
      <c r="AO84" s="12"/>
      <c r="AP84" s="12"/>
      <c r="AQ84" s="12"/>
      <c r="AR84" s="12"/>
      <c r="AS84" s="12"/>
      <c r="AT84" s="12"/>
      <c r="AU84" s="12"/>
      <c r="AV84" s="12"/>
      <c r="AW84" s="12"/>
      <c r="AX84" s="12"/>
      <c r="AY84" s="12"/>
      <c r="AZ84" s="12"/>
      <c r="BA84" s="12"/>
      <c r="BB84" s="12" t="s">
        <v>3507</v>
      </c>
      <c r="BC84" s="12" t="s">
        <v>3464</v>
      </c>
      <c r="BD84" s="12" t="s">
        <v>3508</v>
      </c>
      <c r="BE84" s="12">
        <v>740</v>
      </c>
      <c r="BF84" s="12" t="s">
        <v>3490</v>
      </c>
      <c r="BG84" s="12">
        <v>624</v>
      </c>
      <c r="BH84" s="12"/>
      <c r="BI84" s="12"/>
      <c r="BJ84" s="12"/>
      <c r="BK84" s="12"/>
      <c r="BL84" s="12"/>
      <c r="BM84" s="12"/>
      <c r="BN84" s="12"/>
      <c r="BO84" s="12"/>
      <c r="BP84" s="12"/>
      <c r="BQ84" s="12"/>
      <c r="BR84" s="12"/>
      <c r="BS84" s="12"/>
      <c r="BT84" s="12"/>
      <c r="BU84" s="12"/>
      <c r="BV84" s="12"/>
      <c r="BW84" s="12"/>
      <c r="BX84" s="12"/>
      <c r="BY84" s="12"/>
      <c r="BZ84" s="12"/>
    </row>
    <row r="85" spans="1:78" s="2" customFormat="1">
      <c r="A85" s="21"/>
      <c r="B85" s="122" t="str">
        <f t="shared" si="0"/>
        <v>R. Arts, entertainment and recreation</v>
      </c>
      <c r="C85" s="23" t="s">
        <v>3464</v>
      </c>
      <c r="D85" s="24"/>
      <c r="E85" s="24"/>
      <c r="F85" s="24"/>
      <c r="G85" s="24"/>
      <c r="H85" s="7"/>
      <c r="I85" s="7"/>
      <c r="J85" s="7"/>
      <c r="AA85" s="12"/>
      <c r="AB85" s="12"/>
      <c r="AC85" s="12" t="s">
        <v>2950</v>
      </c>
      <c r="AD85" s="12" t="s">
        <v>2857</v>
      </c>
      <c r="AE85" s="12">
        <v>78</v>
      </c>
      <c r="AF85" s="12" t="s">
        <v>3460</v>
      </c>
      <c r="AG85" s="12">
        <v>952</v>
      </c>
      <c r="AH85" s="12" t="s">
        <v>3463</v>
      </c>
      <c r="AI85" s="119">
        <f t="shared" si="1"/>
        <v>741</v>
      </c>
      <c r="AJ85" s="119" t="str">
        <f>IF($C$85&lt;&gt;"",$C$85,"")</f>
        <v xml:space="preserve"> </v>
      </c>
      <c r="AK85" s="119" t="str">
        <f>IF($D$85&lt;&gt;"",$D$85,"")</f>
        <v/>
      </c>
      <c r="AL85" s="119" t="str">
        <f>IF($E$85&lt;&gt;"",$E$85,"")</f>
        <v/>
      </c>
      <c r="AM85" s="119" t="str">
        <f>IF($F$85&lt;&gt;"",$F$85,"")</f>
        <v/>
      </c>
      <c r="AN85" s="119" t="str">
        <f>IF($G$85&lt;&gt;"",$G$85,"")</f>
        <v/>
      </c>
      <c r="AO85" s="12"/>
      <c r="AP85" s="12"/>
      <c r="AQ85" s="12"/>
      <c r="AR85" s="12"/>
      <c r="AS85" s="12"/>
      <c r="AT85" s="12"/>
      <c r="AU85" s="12"/>
      <c r="AV85" s="12"/>
      <c r="AW85" s="12"/>
      <c r="AX85" s="12"/>
      <c r="AY85" s="12"/>
      <c r="AZ85" s="12"/>
      <c r="BA85" s="12"/>
      <c r="BB85" s="12" t="s">
        <v>3509</v>
      </c>
      <c r="BC85" s="12" t="s">
        <v>3464</v>
      </c>
      <c r="BD85" s="12" t="s">
        <v>3510</v>
      </c>
      <c r="BE85" s="12">
        <v>741</v>
      </c>
      <c r="BF85" s="12" t="s">
        <v>3490</v>
      </c>
      <c r="BG85" s="12">
        <v>626</v>
      </c>
      <c r="BH85" s="12"/>
      <c r="BI85" s="12"/>
      <c r="BJ85" s="12"/>
      <c r="BK85" s="12"/>
      <c r="BL85" s="12"/>
      <c r="BM85" s="12"/>
      <c r="BN85" s="12"/>
      <c r="BO85" s="12"/>
      <c r="BP85" s="12"/>
      <c r="BQ85" s="12"/>
      <c r="BR85" s="12"/>
      <c r="BS85" s="12"/>
      <c r="BT85" s="12"/>
      <c r="BU85" s="12"/>
      <c r="BV85" s="12"/>
      <c r="BW85" s="12"/>
      <c r="BX85" s="12"/>
      <c r="BY85" s="12"/>
      <c r="BZ85" s="12"/>
    </row>
    <row r="86" spans="1:78" s="2" customFormat="1">
      <c r="A86" s="21"/>
      <c r="B86" s="122" t="str">
        <f t="shared" si="0"/>
        <v>S. Other service activities</v>
      </c>
      <c r="C86" s="23" t="s">
        <v>3464</v>
      </c>
      <c r="D86" s="24"/>
      <c r="E86" s="24"/>
      <c r="F86" s="24"/>
      <c r="G86" s="24"/>
      <c r="H86" s="7"/>
      <c r="I86" s="7"/>
      <c r="J86" s="7"/>
      <c r="AA86" s="12"/>
      <c r="AB86" s="12"/>
      <c r="AC86" s="12" t="s">
        <v>2951</v>
      </c>
      <c r="AD86" s="12" t="s">
        <v>2857</v>
      </c>
      <c r="AE86" s="12">
        <v>78</v>
      </c>
      <c r="AF86" s="12" t="s">
        <v>3460</v>
      </c>
      <c r="AG86" s="12">
        <v>952</v>
      </c>
      <c r="AH86" s="12" t="s">
        <v>3463</v>
      </c>
      <c r="AI86" s="119">
        <f t="shared" si="1"/>
        <v>743</v>
      </c>
      <c r="AJ86" s="119" t="str">
        <f>IF($C$86&lt;&gt;"",$C$86,"")</f>
        <v xml:space="preserve"> </v>
      </c>
      <c r="AK86" s="119" t="str">
        <f>IF($D$86&lt;&gt;"",$D$86,"")</f>
        <v/>
      </c>
      <c r="AL86" s="119" t="str">
        <f>IF($E$86&lt;&gt;"",$E$86,"")</f>
        <v/>
      </c>
      <c r="AM86" s="119" t="str">
        <f>IF($F$86&lt;&gt;"",$F$86,"")</f>
        <v/>
      </c>
      <c r="AN86" s="119" t="str">
        <f>IF($G$86&lt;&gt;"",$G$86,"")</f>
        <v/>
      </c>
      <c r="AO86" s="12"/>
      <c r="AP86" s="12"/>
      <c r="AQ86" s="12"/>
      <c r="AR86" s="12"/>
      <c r="AS86" s="12"/>
      <c r="AT86" s="12"/>
      <c r="AU86" s="12"/>
      <c r="AV86" s="12"/>
      <c r="AW86" s="12"/>
      <c r="AX86" s="12"/>
      <c r="AY86" s="12"/>
      <c r="AZ86" s="12"/>
      <c r="BA86" s="12"/>
      <c r="BB86" s="12" t="s">
        <v>3511</v>
      </c>
      <c r="BC86" s="12" t="s">
        <v>3464</v>
      </c>
      <c r="BD86" s="12" t="s">
        <v>3464</v>
      </c>
      <c r="BE86" s="12">
        <v>743</v>
      </c>
      <c r="BF86" s="12" t="s">
        <v>3490</v>
      </c>
      <c r="BG86" s="12" t="s">
        <v>3490</v>
      </c>
      <c r="BH86" s="12"/>
      <c r="BI86" s="12"/>
      <c r="BJ86" s="12"/>
      <c r="BK86" s="12"/>
      <c r="BL86" s="12"/>
      <c r="BM86" s="12"/>
      <c r="BN86" s="12"/>
      <c r="BO86" s="12"/>
      <c r="BP86" s="12"/>
      <c r="BQ86" s="12"/>
      <c r="BR86" s="12"/>
      <c r="BS86" s="12"/>
      <c r="BT86" s="12"/>
      <c r="BU86" s="12"/>
      <c r="BV86" s="12"/>
      <c r="BW86" s="12"/>
      <c r="BX86" s="12"/>
      <c r="BY86" s="12"/>
      <c r="BZ86" s="12"/>
    </row>
    <row r="87" spans="1:78" s="2" customFormat="1">
      <c r="A87" s="21"/>
      <c r="B87" s="122" t="str">
        <f t="shared" si="0"/>
        <v>T. Activities of households as employers; undifferentiated goods- and services-producing activities of households for own use</v>
      </c>
      <c r="C87" s="23" t="s">
        <v>3464</v>
      </c>
      <c r="D87" s="24"/>
      <c r="E87" s="24"/>
      <c r="F87" s="24"/>
      <c r="G87" s="24"/>
      <c r="H87" s="7"/>
      <c r="I87" s="7"/>
      <c r="J87" s="7"/>
      <c r="AA87" s="12"/>
      <c r="AB87" s="12"/>
      <c r="AC87" s="12" t="s">
        <v>2952</v>
      </c>
      <c r="AD87" s="12" t="s">
        <v>2857</v>
      </c>
      <c r="AE87" s="12">
        <v>78</v>
      </c>
      <c r="AF87" s="12" t="s">
        <v>3460</v>
      </c>
      <c r="AG87" s="12">
        <v>952</v>
      </c>
      <c r="AH87" s="12" t="s">
        <v>3463</v>
      </c>
      <c r="AI87" s="119">
        <f t="shared" si="1"/>
        <v>745</v>
      </c>
      <c r="AJ87" s="119" t="str">
        <f>IF($C$87&lt;&gt;"",$C$87,"")</f>
        <v xml:space="preserve"> </v>
      </c>
      <c r="AK87" s="119" t="str">
        <f>IF($D$87&lt;&gt;"",$D$87,"")</f>
        <v/>
      </c>
      <c r="AL87" s="119" t="str">
        <f>IF($E$87&lt;&gt;"",$E$87,"")</f>
        <v/>
      </c>
      <c r="AM87" s="119" t="str">
        <f>IF($F$87&lt;&gt;"",$F$87,"")</f>
        <v/>
      </c>
      <c r="AN87" s="119" t="str">
        <f>IF($G$87&lt;&gt;"",$G$87,"")</f>
        <v/>
      </c>
      <c r="AO87" s="12"/>
      <c r="AP87" s="12"/>
      <c r="AQ87" s="12"/>
      <c r="AR87" s="12"/>
      <c r="AS87" s="12"/>
      <c r="AT87" s="12"/>
      <c r="AU87" s="12"/>
      <c r="AV87" s="12"/>
      <c r="AW87" s="12"/>
      <c r="AX87" s="12"/>
      <c r="AY87" s="12"/>
      <c r="AZ87" s="12"/>
      <c r="BA87" s="12"/>
      <c r="BB87" s="12" t="s">
        <v>3512</v>
      </c>
      <c r="BC87" s="12" t="s">
        <v>3464</v>
      </c>
      <c r="BD87" s="12" t="s">
        <v>3464</v>
      </c>
      <c r="BE87" s="12">
        <v>745</v>
      </c>
      <c r="BF87" s="12" t="s">
        <v>3490</v>
      </c>
      <c r="BG87" s="12" t="s">
        <v>3490</v>
      </c>
      <c r="BH87" s="12"/>
      <c r="BI87" s="12"/>
      <c r="BJ87" s="12"/>
      <c r="BK87" s="12"/>
      <c r="BL87" s="12"/>
      <c r="BM87" s="12"/>
      <c r="BN87" s="12"/>
      <c r="BO87" s="12"/>
      <c r="BP87" s="12"/>
      <c r="BQ87" s="12"/>
      <c r="BR87" s="12"/>
      <c r="BS87" s="12"/>
      <c r="BT87" s="12"/>
      <c r="BU87" s="12"/>
      <c r="BV87" s="12"/>
      <c r="BW87" s="12"/>
      <c r="BX87" s="12"/>
      <c r="BY87" s="12"/>
      <c r="BZ87" s="12"/>
    </row>
    <row r="88" spans="1:78" s="2" customFormat="1">
      <c r="A88" s="21"/>
      <c r="B88" s="122" t="str">
        <f t="shared" si="0"/>
        <v>U. Activities of extraterritorial organizations and bodies</v>
      </c>
      <c r="C88" s="23" t="s">
        <v>3464</v>
      </c>
      <c r="D88" s="24"/>
      <c r="E88" s="24"/>
      <c r="F88" s="24"/>
      <c r="G88" s="24"/>
      <c r="H88" s="7"/>
      <c r="I88" s="7"/>
      <c r="J88" s="7"/>
      <c r="AA88" s="12"/>
      <c r="AB88" s="12"/>
      <c r="AC88" s="12" t="s">
        <v>2953</v>
      </c>
      <c r="AD88" s="12" t="s">
        <v>2857</v>
      </c>
      <c r="AE88" s="12">
        <v>78</v>
      </c>
      <c r="AF88" s="12" t="s">
        <v>3460</v>
      </c>
      <c r="AG88" s="12">
        <v>952</v>
      </c>
      <c r="AH88" s="12" t="s">
        <v>3463</v>
      </c>
      <c r="AI88" s="119">
        <f t="shared" si="1"/>
        <v>746</v>
      </c>
      <c r="AJ88" s="119" t="str">
        <f>IF($C$88&lt;&gt;"",$C$88,"")</f>
        <v xml:space="preserve"> </v>
      </c>
      <c r="AK88" s="119" t="str">
        <f>IF($D$88&lt;&gt;"",$D$88,"")</f>
        <v/>
      </c>
      <c r="AL88" s="119" t="str">
        <f>IF($E$88&lt;&gt;"",$E$88,"")</f>
        <v/>
      </c>
      <c r="AM88" s="119" t="str">
        <f>IF($F$88&lt;&gt;"",$F$88,"")</f>
        <v/>
      </c>
      <c r="AN88" s="119" t="str">
        <f>IF($G$88&lt;&gt;"",$G$88,"")</f>
        <v/>
      </c>
      <c r="AO88" s="12"/>
      <c r="AP88" s="12"/>
      <c r="AQ88" s="12"/>
      <c r="AR88" s="12"/>
      <c r="AS88" s="12"/>
      <c r="AT88" s="12"/>
      <c r="AU88" s="12"/>
      <c r="AV88" s="12"/>
      <c r="AW88" s="12"/>
      <c r="AX88" s="12"/>
      <c r="AY88" s="12"/>
      <c r="AZ88" s="12"/>
      <c r="BA88" s="12"/>
      <c r="BB88" s="12" t="s">
        <v>3513</v>
      </c>
      <c r="BC88" s="12" t="s">
        <v>3464</v>
      </c>
      <c r="BD88" s="12" t="s">
        <v>3464</v>
      </c>
      <c r="BE88" s="12">
        <v>746</v>
      </c>
      <c r="BF88" s="12" t="s">
        <v>3490</v>
      </c>
      <c r="BG88" s="12" t="s">
        <v>3490</v>
      </c>
      <c r="BH88" s="12"/>
      <c r="BI88" s="12"/>
      <c r="BJ88" s="12"/>
      <c r="BK88" s="12"/>
      <c r="BL88" s="12"/>
      <c r="BM88" s="12"/>
      <c r="BN88" s="12"/>
      <c r="BO88" s="12"/>
      <c r="BP88" s="12"/>
      <c r="BQ88" s="12"/>
      <c r="BR88" s="12"/>
      <c r="BS88" s="12"/>
      <c r="BT88" s="12"/>
      <c r="BU88" s="12"/>
      <c r="BV88" s="12"/>
      <c r="BW88" s="12"/>
      <c r="BX88" s="12"/>
      <c r="BY88" s="12"/>
      <c r="BZ88" s="12"/>
    </row>
    <row r="89" spans="1:78" s="2" customFormat="1">
      <c r="A89" s="21"/>
      <c r="B89" s="122" t="str">
        <f t="shared" si="0"/>
        <v>X. Not elsewhere classified</v>
      </c>
      <c r="C89" s="23" t="s">
        <v>3464</v>
      </c>
      <c r="D89" s="24"/>
      <c r="E89" s="24"/>
      <c r="F89" s="24"/>
      <c r="G89" s="24"/>
      <c r="H89" s="7"/>
      <c r="I89" s="7"/>
      <c r="J89" s="7"/>
      <c r="AA89" s="12"/>
      <c r="AB89" s="12"/>
      <c r="AC89" s="12" t="s">
        <v>2954</v>
      </c>
      <c r="AD89" s="12" t="s">
        <v>2857</v>
      </c>
      <c r="AE89" s="12">
        <v>78</v>
      </c>
      <c r="AF89" s="12" t="s">
        <v>3460</v>
      </c>
      <c r="AG89" s="12">
        <v>952</v>
      </c>
      <c r="AH89" s="12" t="s">
        <v>3463</v>
      </c>
      <c r="AI89" s="119">
        <f t="shared" si="1"/>
        <v>747</v>
      </c>
      <c r="AJ89" s="119" t="str">
        <f>IF($C$89&lt;&gt;"",$C$89,"")</f>
        <v xml:space="preserve"> </v>
      </c>
      <c r="AK89" s="119" t="str">
        <f>IF($D$89&lt;&gt;"",$D$89,"")</f>
        <v/>
      </c>
      <c r="AL89" s="119" t="str">
        <f>IF($E$89&lt;&gt;"",$E$89,"")</f>
        <v/>
      </c>
      <c r="AM89" s="119" t="str">
        <f>IF($F$89&lt;&gt;"",$F$89,"")</f>
        <v/>
      </c>
      <c r="AN89" s="119" t="str">
        <f>IF($G$89&lt;&gt;"",$G$89,"")</f>
        <v/>
      </c>
      <c r="AO89" s="12"/>
      <c r="AP89" s="12"/>
      <c r="AQ89" s="12"/>
      <c r="AR89" s="12"/>
      <c r="AS89" s="12"/>
      <c r="AT89" s="12"/>
      <c r="AU89" s="12"/>
      <c r="AV89" s="12"/>
      <c r="AW89" s="12"/>
      <c r="AX89" s="12"/>
      <c r="AY89" s="12"/>
      <c r="AZ89" s="12"/>
      <c r="BA89" s="12"/>
      <c r="BB89" s="12" t="s">
        <v>3510</v>
      </c>
      <c r="BC89" s="12" t="s">
        <v>3464</v>
      </c>
      <c r="BD89" s="12" t="s">
        <v>3464</v>
      </c>
      <c r="BE89" s="12">
        <v>747</v>
      </c>
      <c r="BF89" s="12" t="s">
        <v>3490</v>
      </c>
      <c r="BG89" s="12" t="s">
        <v>3490</v>
      </c>
      <c r="BH89" s="12"/>
      <c r="BI89" s="12"/>
      <c r="BJ89" s="12"/>
      <c r="BK89" s="12"/>
      <c r="BL89" s="12"/>
      <c r="BM89" s="12"/>
      <c r="BN89" s="12"/>
      <c r="BO89" s="12"/>
      <c r="BP89" s="12"/>
      <c r="BQ89" s="12"/>
      <c r="BR89" s="12"/>
      <c r="BS89" s="12"/>
      <c r="BT89" s="12"/>
      <c r="BU89" s="12"/>
      <c r="BV89" s="12"/>
      <c r="BW89" s="12"/>
      <c r="BX89" s="12"/>
      <c r="BY89" s="12"/>
      <c r="BZ89" s="12"/>
    </row>
    <row r="90" spans="1:78" s="2" customFormat="1">
      <c r="A90" s="7"/>
      <c r="B90" s="7"/>
      <c r="C90" s="7"/>
      <c r="D90" s="7"/>
      <c r="E90" s="7"/>
      <c r="F90" s="7"/>
      <c r="G90" s="7"/>
      <c r="H90" s="7"/>
      <c r="I90" s="7"/>
      <c r="J90" s="7"/>
      <c r="AA90" s="12"/>
      <c r="AB90" s="12"/>
      <c r="AC90" s="12" t="s">
        <v>2955</v>
      </c>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row>
    <row r="91" spans="1:78" s="2" customFormat="1" ht="12">
      <c r="A91" s="11" t="s">
        <v>2865</v>
      </c>
      <c r="B91" s="108"/>
      <c r="C91" s="86"/>
      <c r="D91" s="86"/>
      <c r="E91" s="86"/>
      <c r="F91" s="86"/>
      <c r="G91" s="87"/>
      <c r="H91" s="7"/>
      <c r="I91" s="7"/>
      <c r="J91" s="7"/>
      <c r="AA91" s="12"/>
      <c r="AB91" s="12"/>
      <c r="AC91" s="12" t="s">
        <v>2956</v>
      </c>
      <c r="AD91" s="12" t="s">
        <v>2857</v>
      </c>
      <c r="AE91" s="12">
        <v>78</v>
      </c>
      <c r="AF91" s="12" t="s">
        <v>3460</v>
      </c>
      <c r="AG91" s="12">
        <v>952</v>
      </c>
      <c r="AH91" s="12" t="s">
        <v>2866</v>
      </c>
      <c r="AI91" s="12"/>
      <c r="AJ91" s="119" t="str">
        <f>IF($B$91&lt;&gt;"",$B$91,"")</f>
        <v/>
      </c>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row>
    <row r="92" spans="1:78" s="2" customFormat="1">
      <c r="A92" s="7"/>
      <c r="B92" s="88"/>
      <c r="C92" s="89"/>
      <c r="D92" s="89"/>
      <c r="E92" s="89"/>
      <c r="F92" s="89"/>
      <c r="G92" s="90"/>
      <c r="H92" s="7"/>
      <c r="I92" s="7"/>
      <c r="J92" s="7"/>
      <c r="AA92" s="12"/>
      <c r="AB92" s="12"/>
      <c r="AC92" s="12" t="s">
        <v>2957</v>
      </c>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row>
    <row r="93" spans="1:78" s="2" customFormat="1">
      <c r="A93" s="7"/>
      <c r="B93" s="88"/>
      <c r="C93" s="89"/>
      <c r="D93" s="89"/>
      <c r="E93" s="89"/>
      <c r="F93" s="89"/>
      <c r="G93" s="90"/>
      <c r="H93" s="7"/>
      <c r="I93" s="7"/>
      <c r="J93" s="7"/>
      <c r="AA93" s="12"/>
      <c r="AB93" s="12"/>
      <c r="AC93" s="12" t="s">
        <v>2958</v>
      </c>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row>
    <row r="94" spans="1:78" s="2" customFormat="1">
      <c r="A94" s="7"/>
      <c r="B94" s="91"/>
      <c r="C94" s="92"/>
      <c r="D94" s="92"/>
      <c r="E94" s="92"/>
      <c r="F94" s="92"/>
      <c r="G94" s="93"/>
      <c r="H94" s="7"/>
      <c r="I94" s="7"/>
      <c r="J94" s="7"/>
      <c r="AA94" s="12"/>
      <c r="AB94" s="12"/>
      <c r="AC94" s="12" t="s">
        <v>2959</v>
      </c>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row>
    <row r="95" spans="1:78" s="2" customFormat="1">
      <c r="A95" s="7"/>
      <c r="B95" s="7"/>
      <c r="C95" s="7"/>
      <c r="D95" s="7"/>
      <c r="E95" s="7"/>
      <c r="F95" s="7"/>
      <c r="G95" s="7"/>
      <c r="H95" s="7"/>
      <c r="I95" s="7"/>
      <c r="J95" s="7"/>
      <c r="AA95" s="12"/>
      <c r="AB95" s="12"/>
      <c r="AC95" s="12" t="s">
        <v>2960</v>
      </c>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row>
    <row r="96" spans="1:78" s="2" customFormat="1">
      <c r="A96" s="7"/>
      <c r="B96" s="7"/>
      <c r="C96" s="7"/>
      <c r="D96" s="7"/>
      <c r="E96" s="7"/>
      <c r="F96" s="7"/>
      <c r="G96" s="7"/>
      <c r="H96" s="7"/>
      <c r="I96" s="7"/>
      <c r="J96" s="7"/>
      <c r="AA96" s="12"/>
      <c r="AB96" s="12"/>
      <c r="AC96" s="12" t="s">
        <v>2961</v>
      </c>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row>
    <row r="97" spans="1:78" s="2" customFormat="1" ht="19.2">
      <c r="A97" s="103" t="s">
        <v>2759</v>
      </c>
      <c r="B97" s="100"/>
      <c r="C97" s="100"/>
      <c r="D97" s="100"/>
      <c r="E97" s="100"/>
      <c r="F97" s="100"/>
      <c r="G97" s="101"/>
      <c r="H97" s="7"/>
      <c r="I97" s="7"/>
      <c r="J97" s="7"/>
      <c r="AA97" s="12"/>
      <c r="AB97" s="12"/>
      <c r="AC97" s="12" t="s">
        <v>2962</v>
      </c>
      <c r="AD97" s="12" t="s">
        <v>2857</v>
      </c>
      <c r="AE97" s="12">
        <v>78</v>
      </c>
      <c r="AF97" s="12" t="s">
        <v>3460</v>
      </c>
      <c r="AG97" s="12">
        <v>950</v>
      </c>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row>
    <row r="98" spans="1:78" s="2" customFormat="1">
      <c r="A98" s="7"/>
      <c r="B98" s="7"/>
      <c r="C98" s="7"/>
      <c r="D98" s="7"/>
      <c r="E98" s="7"/>
      <c r="F98" s="7"/>
      <c r="G98" s="7"/>
      <c r="H98" s="7"/>
      <c r="I98" s="7"/>
      <c r="J98" s="7"/>
      <c r="AA98" s="12"/>
      <c r="AB98" s="12"/>
      <c r="AC98" s="12" t="s">
        <v>2963</v>
      </c>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row>
    <row r="99" spans="1:78" s="2" customFormat="1" ht="28.35" customHeight="1">
      <c r="A99" s="104" t="s">
        <v>2760</v>
      </c>
      <c r="B99" s="95"/>
      <c r="C99" s="95"/>
      <c r="D99" s="95"/>
      <c r="E99" s="95"/>
      <c r="F99" s="95"/>
      <c r="G99" s="95"/>
      <c r="H99" s="7"/>
      <c r="I99" s="7"/>
      <c r="J99" s="7"/>
      <c r="AA99" s="12"/>
      <c r="AB99" s="12"/>
      <c r="AC99" s="12" t="s">
        <v>2964</v>
      </c>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row>
    <row r="100" spans="1:78" s="2" customFormat="1" ht="15.15" customHeight="1">
      <c r="A100" s="104"/>
      <c r="B100" s="95"/>
      <c r="C100" s="95"/>
      <c r="D100" s="95"/>
      <c r="E100" s="95"/>
      <c r="F100" s="95"/>
      <c r="G100" s="95"/>
      <c r="H100" s="7"/>
      <c r="I100" s="7"/>
      <c r="J100" s="7"/>
      <c r="AA100" s="12"/>
      <c r="AB100" s="12"/>
      <c r="AC100" s="12" t="s">
        <v>2965</v>
      </c>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row>
    <row r="101" spans="1:78" s="2" customFormat="1" ht="13.8">
      <c r="A101" s="11" t="s">
        <v>2746</v>
      </c>
      <c r="B101" s="105" t="s">
        <v>3588</v>
      </c>
      <c r="C101" s="82"/>
      <c r="D101" s="82"/>
      <c r="E101" s="83"/>
      <c r="F101" s="118" t="str">
        <f>IF(ISERROR(SEARCH("Nonstandard",$B$101))=TRUE,"","Please specify in the 'Notes' field below")</f>
        <v/>
      </c>
      <c r="G101" s="7"/>
      <c r="H101" s="7"/>
      <c r="I101" s="7"/>
      <c r="J101" s="7"/>
      <c r="AA101" s="12"/>
      <c r="AB101" s="12"/>
      <c r="AC101" s="12" t="s">
        <v>2966</v>
      </c>
      <c r="AD101" s="12" t="s">
        <v>2857</v>
      </c>
      <c r="AE101" s="12">
        <v>78</v>
      </c>
      <c r="AF101" s="12" t="s">
        <v>3460</v>
      </c>
      <c r="AG101" s="12">
        <v>950</v>
      </c>
      <c r="AH101" s="12" t="s">
        <v>2859</v>
      </c>
      <c r="AI101" s="119" t="str">
        <f>IF(ISERROR(FIND("]",$B$101))=TRUE,"",MID($B$101,2,FIND("]",$B$101)-2))</f>
        <v>3</v>
      </c>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row>
    <row r="102" spans="1:78" s="2" customFormat="1" ht="12">
      <c r="A102" s="7"/>
      <c r="B102" s="7"/>
      <c r="C102" s="7"/>
      <c r="D102" s="7"/>
      <c r="E102" s="19" t="s">
        <v>3462</v>
      </c>
      <c r="F102" s="7"/>
      <c r="G102" s="7"/>
      <c r="H102" s="7"/>
      <c r="I102" s="7"/>
      <c r="J102" s="7"/>
      <c r="AA102" s="12"/>
      <c r="AB102" s="12"/>
      <c r="AC102" s="12" t="s">
        <v>2967</v>
      </c>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row>
    <row r="103" spans="1:78" s="1" customFormat="1" ht="34.950000000000003" customHeight="1">
      <c r="A103" s="18"/>
      <c r="B103" s="17" t="s">
        <v>2747</v>
      </c>
      <c r="C103" s="17" t="s">
        <v>2748</v>
      </c>
      <c r="D103" s="20">
        <v>2024</v>
      </c>
      <c r="E103" s="120">
        <f>D103-1</f>
        <v>2023</v>
      </c>
      <c r="F103" s="120">
        <f>E103-1</f>
        <v>2022</v>
      </c>
      <c r="G103" s="120">
        <f>F103-1</f>
        <v>2021</v>
      </c>
      <c r="H103" s="120">
        <f>G103-1</f>
        <v>2020</v>
      </c>
      <c r="I103" s="10"/>
      <c r="J103" s="10"/>
      <c r="K103" s="10"/>
      <c r="L103" s="10"/>
      <c r="M103" s="10"/>
      <c r="N103" s="10"/>
      <c r="O103" s="10"/>
      <c r="P103" s="10"/>
      <c r="Q103" s="10"/>
      <c r="R103" s="10"/>
      <c r="S103" s="10"/>
      <c r="AA103" s="28"/>
      <c r="AB103" s="28"/>
      <c r="AC103" s="28" t="s">
        <v>2968</v>
      </c>
      <c r="AD103" s="28" t="s">
        <v>2857</v>
      </c>
      <c r="AE103" s="28">
        <v>78</v>
      </c>
      <c r="AF103" s="28" t="s">
        <v>3460</v>
      </c>
      <c r="AG103" s="28">
        <v>950</v>
      </c>
      <c r="AH103" s="28" t="s">
        <v>3461</v>
      </c>
      <c r="AI103" s="28">
        <v>34</v>
      </c>
      <c r="AJ103" s="28">
        <v>68</v>
      </c>
      <c r="AK103" s="121">
        <f>IF($D$103&lt;&gt;"",$D$103,"")</f>
        <v>2024</v>
      </c>
      <c r="AL103" s="121">
        <f>IF($E$103&lt;&gt;"",$E$103,"")</f>
        <v>2023</v>
      </c>
      <c r="AM103" s="121">
        <f>IF($F$103&lt;&gt;"",$F$103,"")</f>
        <v>2022</v>
      </c>
      <c r="AN103" s="121">
        <f>IF($G$103&lt;&gt;"",$G$103,"")</f>
        <v>2021</v>
      </c>
      <c r="AO103" s="121">
        <f>IF($H$103&lt;&gt;"",$H$103,"")</f>
        <v>2020</v>
      </c>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row>
    <row r="104" spans="1:78" s="2" customFormat="1">
      <c r="A104" s="21"/>
      <c r="B104" s="25" t="s">
        <v>2749</v>
      </c>
      <c r="C104" s="22" t="s">
        <v>2749</v>
      </c>
      <c r="D104" s="23" t="s">
        <v>3464</v>
      </c>
      <c r="E104" s="24"/>
      <c r="F104" s="24"/>
      <c r="G104" s="24"/>
      <c r="H104" s="24"/>
      <c r="I104" s="7"/>
      <c r="J104" s="7"/>
      <c r="AA104" s="12"/>
      <c r="AB104" s="12"/>
      <c r="AC104" s="12" t="s">
        <v>2969</v>
      </c>
      <c r="AD104" s="12" t="s">
        <v>2857</v>
      </c>
      <c r="AE104" s="12">
        <v>78</v>
      </c>
      <c r="AF104" s="12" t="s">
        <v>3460</v>
      </c>
      <c r="AG104" s="12">
        <v>950</v>
      </c>
      <c r="AH104" s="12" t="s">
        <v>3463</v>
      </c>
      <c r="AI104" s="12">
        <v>1</v>
      </c>
      <c r="AJ104" s="12">
        <v>2215</v>
      </c>
      <c r="AK104" s="119" t="str">
        <f>IF($D$104&lt;&gt;"",$D$104,"")</f>
        <v xml:space="preserve"> </v>
      </c>
      <c r="AL104" s="119" t="str">
        <f>IF($E$104&lt;&gt;"",$E$104,"")</f>
        <v/>
      </c>
      <c r="AM104" s="119" t="str">
        <f>IF($F$104&lt;&gt;"",$F$104,"")</f>
        <v/>
      </c>
      <c r="AN104" s="119" t="str">
        <f>IF($G$104&lt;&gt;"",$G$104,"")</f>
        <v/>
      </c>
      <c r="AO104" s="119" t="str">
        <f>IF($H$104&lt;&gt;"",$H$104,"")</f>
        <v/>
      </c>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row>
    <row r="105" spans="1:78" s="2" customFormat="1">
      <c r="A105" s="21"/>
      <c r="B105" s="27" t="s">
        <v>2750</v>
      </c>
      <c r="C105" s="22" t="s">
        <v>2751</v>
      </c>
      <c r="D105" s="23" t="s">
        <v>3464</v>
      </c>
      <c r="E105" s="24"/>
      <c r="F105" s="24"/>
      <c r="G105" s="24"/>
      <c r="H105" s="24"/>
      <c r="I105" s="7"/>
      <c r="J105" s="7"/>
      <c r="AA105" s="12"/>
      <c r="AB105" s="12"/>
      <c r="AC105" s="12" t="s">
        <v>2970</v>
      </c>
      <c r="AD105" s="12" t="s">
        <v>2857</v>
      </c>
      <c r="AE105" s="12">
        <v>78</v>
      </c>
      <c r="AF105" s="12" t="s">
        <v>3460</v>
      </c>
      <c r="AG105" s="12">
        <v>950</v>
      </c>
      <c r="AH105" s="12" t="s">
        <v>3463</v>
      </c>
      <c r="AI105" s="12">
        <v>1</v>
      </c>
      <c r="AJ105" s="12">
        <v>2216</v>
      </c>
      <c r="AK105" s="119" t="str">
        <f>IF($D$105&lt;&gt;"",$D$105,"")</f>
        <v xml:space="preserve"> </v>
      </c>
      <c r="AL105" s="119" t="str">
        <f>IF($E$105&lt;&gt;"",$E$105,"")</f>
        <v/>
      </c>
      <c r="AM105" s="119" t="str">
        <f>IF($F$105&lt;&gt;"",$F$105,"")</f>
        <v/>
      </c>
      <c r="AN105" s="119" t="str">
        <f>IF($G$105&lt;&gt;"",$G$105,"")</f>
        <v/>
      </c>
      <c r="AO105" s="119" t="str">
        <f>IF($H$105&lt;&gt;"",$H$105,"")</f>
        <v/>
      </c>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row>
    <row r="106" spans="1:78" s="2" customFormat="1">
      <c r="A106" s="21"/>
      <c r="B106" s="26" t="s">
        <v>2750</v>
      </c>
      <c r="C106" s="22" t="s">
        <v>2752</v>
      </c>
      <c r="D106" s="23" t="s">
        <v>3464</v>
      </c>
      <c r="E106" s="24"/>
      <c r="F106" s="24"/>
      <c r="G106" s="24"/>
      <c r="H106" s="24"/>
      <c r="I106" s="7"/>
      <c r="J106" s="7"/>
      <c r="AA106" s="12"/>
      <c r="AB106" s="12"/>
      <c r="AC106" s="12" t="s">
        <v>2971</v>
      </c>
      <c r="AD106" s="12" t="s">
        <v>2857</v>
      </c>
      <c r="AE106" s="12">
        <v>78</v>
      </c>
      <c r="AF106" s="12" t="s">
        <v>3460</v>
      </c>
      <c r="AG106" s="12">
        <v>950</v>
      </c>
      <c r="AH106" s="12" t="s">
        <v>3463</v>
      </c>
      <c r="AI106" s="12">
        <v>1</v>
      </c>
      <c r="AJ106" s="12">
        <v>2689</v>
      </c>
      <c r="AK106" s="119" t="str">
        <f>IF($D$106&lt;&gt;"",$D$106,"")</f>
        <v xml:space="preserve"> </v>
      </c>
      <c r="AL106" s="119" t="str">
        <f>IF($E$106&lt;&gt;"",$E$106,"")</f>
        <v/>
      </c>
      <c r="AM106" s="119" t="str">
        <f>IF($F$106&lt;&gt;"",$F$106,"")</f>
        <v/>
      </c>
      <c r="AN106" s="119" t="str">
        <f>IF($G$106&lt;&gt;"",$G$106,"")</f>
        <v/>
      </c>
      <c r="AO106" s="119" t="str">
        <f>IF($H$106&lt;&gt;"",$H$106,"")</f>
        <v/>
      </c>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row>
    <row r="107" spans="1:78" s="2" customFormat="1">
      <c r="A107" s="21"/>
      <c r="B107" s="25" t="s">
        <v>2753</v>
      </c>
      <c r="C107" s="22" t="s">
        <v>2749</v>
      </c>
      <c r="D107" s="23" t="s">
        <v>3464</v>
      </c>
      <c r="E107" s="24"/>
      <c r="F107" s="24"/>
      <c r="G107" s="24"/>
      <c r="H107" s="24"/>
      <c r="I107" s="7"/>
      <c r="J107" s="7"/>
      <c r="AA107" s="12"/>
      <c r="AB107" s="12"/>
      <c r="AC107" s="12" t="s">
        <v>2972</v>
      </c>
      <c r="AD107" s="12" t="s">
        <v>2857</v>
      </c>
      <c r="AE107" s="12">
        <v>78</v>
      </c>
      <c r="AF107" s="12" t="s">
        <v>3460</v>
      </c>
      <c r="AG107" s="12">
        <v>950</v>
      </c>
      <c r="AH107" s="12" t="s">
        <v>3463</v>
      </c>
      <c r="AI107" s="12">
        <v>2</v>
      </c>
      <c r="AJ107" s="12">
        <v>2215</v>
      </c>
      <c r="AK107" s="119" t="str">
        <f>IF($D$107&lt;&gt;"",$D$107,"")</f>
        <v xml:space="preserve"> </v>
      </c>
      <c r="AL107" s="119" t="str">
        <f>IF($E$107&lt;&gt;"",$E$107,"")</f>
        <v/>
      </c>
      <c r="AM107" s="119" t="str">
        <f>IF($F$107&lt;&gt;"",$F$107,"")</f>
        <v/>
      </c>
      <c r="AN107" s="119" t="str">
        <f>IF($G$107&lt;&gt;"",$G$107,"")</f>
        <v/>
      </c>
      <c r="AO107" s="119" t="str">
        <f>IF($H$107&lt;&gt;"",$H$107,"")</f>
        <v/>
      </c>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row>
    <row r="108" spans="1:78" s="2" customFormat="1">
      <c r="A108" s="21"/>
      <c r="B108" s="27" t="s">
        <v>2754</v>
      </c>
      <c r="C108" s="22" t="s">
        <v>2751</v>
      </c>
      <c r="D108" s="23" t="s">
        <v>3464</v>
      </c>
      <c r="E108" s="24"/>
      <c r="F108" s="24"/>
      <c r="G108" s="24"/>
      <c r="H108" s="24"/>
      <c r="I108" s="7"/>
      <c r="J108" s="7"/>
      <c r="AA108" s="12"/>
      <c r="AB108" s="12"/>
      <c r="AC108" s="12" t="s">
        <v>2973</v>
      </c>
      <c r="AD108" s="12" t="s">
        <v>2857</v>
      </c>
      <c r="AE108" s="12">
        <v>78</v>
      </c>
      <c r="AF108" s="12" t="s">
        <v>3460</v>
      </c>
      <c r="AG108" s="12">
        <v>950</v>
      </c>
      <c r="AH108" s="12" t="s">
        <v>3463</v>
      </c>
      <c r="AI108" s="12">
        <v>2</v>
      </c>
      <c r="AJ108" s="12">
        <v>2216</v>
      </c>
      <c r="AK108" s="119" t="str">
        <f>IF($D$108&lt;&gt;"",$D$108,"")</f>
        <v xml:space="preserve"> </v>
      </c>
      <c r="AL108" s="119" t="str">
        <f>IF($E$108&lt;&gt;"",$E$108,"")</f>
        <v/>
      </c>
      <c r="AM108" s="119" t="str">
        <f>IF($F$108&lt;&gt;"",$F$108,"")</f>
        <v/>
      </c>
      <c r="AN108" s="119" t="str">
        <f>IF($G$108&lt;&gt;"",$G$108,"")</f>
        <v/>
      </c>
      <c r="AO108" s="119" t="str">
        <f>IF($H$108&lt;&gt;"",$H$108,"")</f>
        <v/>
      </c>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row>
    <row r="109" spans="1:78" s="2" customFormat="1">
      <c r="A109" s="21"/>
      <c r="B109" s="26" t="s">
        <v>2754</v>
      </c>
      <c r="C109" s="22" t="s">
        <v>2752</v>
      </c>
      <c r="D109" s="23" t="s">
        <v>3464</v>
      </c>
      <c r="E109" s="24"/>
      <c r="F109" s="24"/>
      <c r="G109" s="24"/>
      <c r="H109" s="24"/>
      <c r="I109" s="7"/>
      <c r="J109" s="7"/>
      <c r="AA109" s="12"/>
      <c r="AB109" s="12"/>
      <c r="AC109" s="12" t="s">
        <v>2974</v>
      </c>
      <c r="AD109" s="12" t="s">
        <v>2857</v>
      </c>
      <c r="AE109" s="12">
        <v>78</v>
      </c>
      <c r="AF109" s="12" t="s">
        <v>3460</v>
      </c>
      <c r="AG109" s="12">
        <v>950</v>
      </c>
      <c r="AH109" s="12" t="s">
        <v>3463</v>
      </c>
      <c r="AI109" s="12">
        <v>2</v>
      </c>
      <c r="AJ109" s="12">
        <v>2689</v>
      </c>
      <c r="AK109" s="119" t="str">
        <f>IF($D$109&lt;&gt;"",$D$109,"")</f>
        <v xml:space="preserve"> </v>
      </c>
      <c r="AL109" s="119" t="str">
        <f>IF($E$109&lt;&gt;"",$E$109,"")</f>
        <v/>
      </c>
      <c r="AM109" s="119" t="str">
        <f>IF($F$109&lt;&gt;"",$F$109,"")</f>
        <v/>
      </c>
      <c r="AN109" s="119" t="str">
        <f>IF($G$109&lt;&gt;"",$G$109,"")</f>
        <v/>
      </c>
      <c r="AO109" s="119" t="str">
        <f>IF($H$109&lt;&gt;"",$H$109,"")</f>
        <v/>
      </c>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row>
    <row r="110" spans="1:78" s="2" customFormat="1">
      <c r="A110" s="21"/>
      <c r="B110" s="25" t="s">
        <v>2755</v>
      </c>
      <c r="C110" s="22" t="s">
        <v>2749</v>
      </c>
      <c r="D110" s="23" t="s">
        <v>3464</v>
      </c>
      <c r="E110" s="24"/>
      <c r="F110" s="24"/>
      <c r="G110" s="24"/>
      <c r="H110" s="24"/>
      <c r="I110" s="7"/>
      <c r="J110" s="7"/>
      <c r="AA110" s="12"/>
      <c r="AB110" s="12"/>
      <c r="AC110" s="12" t="s">
        <v>2975</v>
      </c>
      <c r="AD110" s="12" t="s">
        <v>2857</v>
      </c>
      <c r="AE110" s="12">
        <v>78</v>
      </c>
      <c r="AF110" s="12" t="s">
        <v>3460</v>
      </c>
      <c r="AG110" s="12">
        <v>950</v>
      </c>
      <c r="AH110" s="12" t="s">
        <v>3463</v>
      </c>
      <c r="AI110" s="12">
        <v>3</v>
      </c>
      <c r="AJ110" s="12">
        <v>2215</v>
      </c>
      <c r="AK110" s="119" t="str">
        <f>IF($D$110&lt;&gt;"",$D$110,"")</f>
        <v xml:space="preserve"> </v>
      </c>
      <c r="AL110" s="119" t="str">
        <f>IF($E$110&lt;&gt;"",$E$110,"")</f>
        <v/>
      </c>
      <c r="AM110" s="119" t="str">
        <f>IF($F$110&lt;&gt;"",$F$110,"")</f>
        <v/>
      </c>
      <c r="AN110" s="119" t="str">
        <f>IF($G$110&lt;&gt;"",$G$110,"")</f>
        <v/>
      </c>
      <c r="AO110" s="119" t="str">
        <f>IF($H$110&lt;&gt;"",$H$110,"")</f>
        <v/>
      </c>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row>
    <row r="111" spans="1:78" s="2" customFormat="1">
      <c r="A111" s="21"/>
      <c r="B111" s="27" t="s">
        <v>2756</v>
      </c>
      <c r="C111" s="22" t="s">
        <v>2751</v>
      </c>
      <c r="D111" s="23" t="s">
        <v>3464</v>
      </c>
      <c r="E111" s="24"/>
      <c r="F111" s="24"/>
      <c r="G111" s="24"/>
      <c r="H111" s="24"/>
      <c r="I111" s="7"/>
      <c r="J111" s="7"/>
      <c r="AA111" s="12"/>
      <c r="AB111" s="12"/>
      <c r="AC111" s="12" t="s">
        <v>2976</v>
      </c>
      <c r="AD111" s="12" t="s">
        <v>2857</v>
      </c>
      <c r="AE111" s="12">
        <v>78</v>
      </c>
      <c r="AF111" s="12" t="s">
        <v>3460</v>
      </c>
      <c r="AG111" s="12">
        <v>950</v>
      </c>
      <c r="AH111" s="12" t="s">
        <v>3463</v>
      </c>
      <c r="AI111" s="12">
        <v>3</v>
      </c>
      <c r="AJ111" s="12">
        <v>2216</v>
      </c>
      <c r="AK111" s="119" t="str">
        <f>IF($D$111&lt;&gt;"",$D$111,"")</f>
        <v xml:space="preserve"> </v>
      </c>
      <c r="AL111" s="119" t="str">
        <f>IF($E$111&lt;&gt;"",$E$111,"")</f>
        <v/>
      </c>
      <c r="AM111" s="119" t="str">
        <f>IF($F$111&lt;&gt;"",$F$111,"")</f>
        <v/>
      </c>
      <c r="AN111" s="119" t="str">
        <f>IF($G$111&lt;&gt;"",$G$111,"")</f>
        <v/>
      </c>
      <c r="AO111" s="119" t="str">
        <f>IF($H$111&lt;&gt;"",$H$111,"")</f>
        <v/>
      </c>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row>
    <row r="112" spans="1:78" s="2" customFormat="1">
      <c r="A112" s="21"/>
      <c r="B112" s="26" t="s">
        <v>2756</v>
      </c>
      <c r="C112" s="22" t="s">
        <v>2752</v>
      </c>
      <c r="D112" s="23" t="s">
        <v>3464</v>
      </c>
      <c r="E112" s="24"/>
      <c r="F112" s="24"/>
      <c r="G112" s="24"/>
      <c r="H112" s="24"/>
      <c r="I112" s="7"/>
      <c r="J112" s="7"/>
      <c r="AA112" s="12"/>
      <c r="AB112" s="12"/>
      <c r="AC112" s="12" t="s">
        <v>2977</v>
      </c>
      <c r="AD112" s="12" t="s">
        <v>2857</v>
      </c>
      <c r="AE112" s="12">
        <v>78</v>
      </c>
      <c r="AF112" s="12" t="s">
        <v>3460</v>
      </c>
      <c r="AG112" s="12">
        <v>950</v>
      </c>
      <c r="AH112" s="12" t="s">
        <v>3463</v>
      </c>
      <c r="AI112" s="12">
        <v>3</v>
      </c>
      <c r="AJ112" s="12">
        <v>2689</v>
      </c>
      <c r="AK112" s="119" t="str">
        <f>IF($D$112&lt;&gt;"",$D$112,"")</f>
        <v xml:space="preserve"> </v>
      </c>
      <c r="AL112" s="119" t="str">
        <f>IF($E$112&lt;&gt;"",$E$112,"")</f>
        <v/>
      </c>
      <c r="AM112" s="119" t="str">
        <f>IF($F$112&lt;&gt;"",$F$112,"")</f>
        <v/>
      </c>
      <c r="AN112" s="119" t="str">
        <f>IF($G$112&lt;&gt;"",$G$112,"")</f>
        <v/>
      </c>
      <c r="AO112" s="119" t="str">
        <f>IF($H$112&lt;&gt;"",$H$112,"")</f>
        <v/>
      </c>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row>
    <row r="113" spans="1:78" s="2" customFormat="1">
      <c r="A113" s="7"/>
      <c r="B113" s="7"/>
      <c r="C113" s="7"/>
      <c r="D113" s="7"/>
      <c r="E113" s="7"/>
      <c r="F113" s="7"/>
      <c r="G113" s="7"/>
      <c r="H113" s="7"/>
      <c r="I113" s="7"/>
      <c r="J113" s="7"/>
      <c r="AA113" s="12"/>
      <c r="AB113" s="12"/>
      <c r="AC113" s="12" t="s">
        <v>2978</v>
      </c>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row>
    <row r="114" spans="1:78" s="2" customFormat="1" ht="12">
      <c r="A114" s="11" t="s">
        <v>2865</v>
      </c>
      <c r="B114" s="108"/>
      <c r="C114" s="86"/>
      <c r="D114" s="86"/>
      <c r="E114" s="86"/>
      <c r="F114" s="86"/>
      <c r="G114" s="87"/>
      <c r="H114" s="7"/>
      <c r="I114" s="7"/>
      <c r="J114" s="7"/>
      <c r="AA114" s="12"/>
      <c r="AB114" s="12"/>
      <c r="AC114" s="12" t="s">
        <v>2979</v>
      </c>
      <c r="AD114" s="12" t="s">
        <v>2857</v>
      </c>
      <c r="AE114" s="12">
        <v>78</v>
      </c>
      <c r="AF114" s="12" t="s">
        <v>3460</v>
      </c>
      <c r="AG114" s="12">
        <v>950</v>
      </c>
      <c r="AH114" s="12" t="s">
        <v>2866</v>
      </c>
      <c r="AI114" s="12"/>
      <c r="AJ114" s="119" t="str">
        <f>IF($B$114&lt;&gt;"",$B$114,"")</f>
        <v/>
      </c>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row>
    <row r="115" spans="1:78" s="2" customFormat="1">
      <c r="A115" s="7"/>
      <c r="B115" s="88"/>
      <c r="C115" s="89"/>
      <c r="D115" s="89"/>
      <c r="E115" s="89"/>
      <c r="F115" s="89"/>
      <c r="G115" s="90"/>
      <c r="H115" s="7"/>
      <c r="I115" s="7"/>
      <c r="J115" s="7"/>
      <c r="AA115" s="12"/>
      <c r="AB115" s="12"/>
      <c r="AC115" s="12" t="s">
        <v>2980</v>
      </c>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row>
    <row r="116" spans="1:78" s="2" customFormat="1">
      <c r="A116" s="7"/>
      <c r="B116" s="88"/>
      <c r="C116" s="89"/>
      <c r="D116" s="89"/>
      <c r="E116" s="89"/>
      <c r="F116" s="89"/>
      <c r="G116" s="90"/>
      <c r="H116" s="7"/>
      <c r="I116" s="7"/>
      <c r="J116" s="7"/>
      <c r="AA116" s="12"/>
      <c r="AB116" s="12"/>
      <c r="AC116" s="12" t="s">
        <v>2981</v>
      </c>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row>
    <row r="117" spans="1:78" s="2" customFormat="1">
      <c r="A117" s="7"/>
      <c r="B117" s="91"/>
      <c r="C117" s="92"/>
      <c r="D117" s="92"/>
      <c r="E117" s="92"/>
      <c r="F117" s="92"/>
      <c r="G117" s="93"/>
      <c r="H117" s="7"/>
      <c r="I117" s="7"/>
      <c r="J117" s="7"/>
      <c r="AA117" s="12"/>
      <c r="AB117" s="12"/>
      <c r="AC117" s="12" t="s">
        <v>2982</v>
      </c>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row>
    <row r="118" spans="1:78" s="2" customFormat="1">
      <c r="A118" s="7"/>
      <c r="B118" s="7"/>
      <c r="C118" s="7"/>
      <c r="D118" s="7"/>
      <c r="E118" s="7"/>
      <c r="F118" s="7"/>
      <c r="G118" s="7"/>
      <c r="H118" s="7"/>
      <c r="I118" s="7"/>
      <c r="J118" s="7"/>
      <c r="AA118" s="12"/>
      <c r="AB118" s="12"/>
      <c r="AC118" s="12" t="s">
        <v>2983</v>
      </c>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row>
    <row r="119" spans="1:78" s="2" customFormat="1">
      <c r="A119" s="7"/>
      <c r="B119" s="7"/>
      <c r="C119" s="7"/>
      <c r="D119" s="7"/>
      <c r="E119" s="7"/>
      <c r="F119" s="7"/>
      <c r="G119" s="7"/>
      <c r="H119" s="7"/>
      <c r="I119" s="7"/>
      <c r="J119" s="7"/>
      <c r="AA119" s="12"/>
      <c r="AB119" s="12"/>
      <c r="AC119" s="12" t="s">
        <v>2984</v>
      </c>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row>
    <row r="120" spans="1:78" s="2" customFormat="1" ht="19.2">
      <c r="A120" s="103" t="s">
        <v>2761</v>
      </c>
      <c r="B120" s="100"/>
      <c r="C120" s="100"/>
      <c r="D120" s="100"/>
      <c r="E120" s="100"/>
      <c r="F120" s="100"/>
      <c r="G120" s="101"/>
      <c r="H120" s="7"/>
      <c r="I120" s="7"/>
      <c r="J120" s="7"/>
      <c r="AA120" s="12"/>
      <c r="AB120" s="12"/>
      <c r="AC120" s="12" t="s">
        <v>2985</v>
      </c>
      <c r="AD120" s="12" t="s">
        <v>2857</v>
      </c>
      <c r="AE120" s="12">
        <v>78</v>
      </c>
      <c r="AF120" s="12" t="s">
        <v>3460</v>
      </c>
      <c r="AG120" s="12">
        <v>958</v>
      </c>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row>
    <row r="121" spans="1:78" s="2" customFormat="1">
      <c r="A121" s="7"/>
      <c r="B121" s="7"/>
      <c r="C121" s="7"/>
      <c r="D121" s="7"/>
      <c r="E121" s="7"/>
      <c r="F121" s="7"/>
      <c r="G121" s="7"/>
      <c r="H121" s="7"/>
      <c r="I121" s="7"/>
      <c r="J121" s="7"/>
      <c r="AA121" s="12"/>
      <c r="AB121" s="12"/>
      <c r="AC121" s="12" t="s">
        <v>2986</v>
      </c>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row>
    <row r="122" spans="1:78" s="2" customFormat="1" ht="41.55" customHeight="1">
      <c r="A122" s="104" t="s">
        <v>2762</v>
      </c>
      <c r="B122" s="95"/>
      <c r="C122" s="95"/>
      <c r="D122" s="95"/>
      <c r="E122" s="95"/>
      <c r="F122" s="95"/>
      <c r="G122" s="95"/>
      <c r="H122" s="7"/>
      <c r="I122" s="7"/>
      <c r="J122" s="7"/>
      <c r="AA122" s="12"/>
      <c r="AB122" s="12"/>
      <c r="AC122" s="12" t="s">
        <v>2987</v>
      </c>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row>
    <row r="123" spans="1:78" s="2" customFormat="1" ht="15.15" customHeight="1">
      <c r="A123" s="104"/>
      <c r="B123" s="95"/>
      <c r="C123" s="95"/>
      <c r="D123" s="95"/>
      <c r="E123" s="95"/>
      <c r="F123" s="95"/>
      <c r="G123" s="95"/>
      <c r="H123" s="7"/>
      <c r="I123" s="7"/>
      <c r="J123" s="7"/>
      <c r="AA123" s="12"/>
      <c r="AB123" s="12"/>
      <c r="AC123" s="12" t="s">
        <v>2988</v>
      </c>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row>
    <row r="124" spans="1:78" s="2" customFormat="1" ht="13.8">
      <c r="A124" s="11" t="s">
        <v>2746</v>
      </c>
      <c r="B124" s="105" t="s">
        <v>3588</v>
      </c>
      <c r="C124" s="82"/>
      <c r="D124" s="82"/>
      <c r="E124" s="83"/>
      <c r="F124" s="118" t="str">
        <f>IF(ISERROR(SEARCH("Nonstandard",$B$124))=TRUE,"","Please specify in the 'Notes' field below")</f>
        <v/>
      </c>
      <c r="G124" s="7"/>
      <c r="H124" s="7"/>
      <c r="I124" s="7"/>
      <c r="J124" s="7"/>
      <c r="AA124" s="12"/>
      <c r="AB124" s="12"/>
      <c r="AC124" s="12" t="s">
        <v>2989</v>
      </c>
      <c r="AD124" s="12" t="s">
        <v>2857</v>
      </c>
      <c r="AE124" s="12">
        <v>78</v>
      </c>
      <c r="AF124" s="12" t="s">
        <v>3460</v>
      </c>
      <c r="AG124" s="12">
        <v>958</v>
      </c>
      <c r="AH124" s="12" t="s">
        <v>2859</v>
      </c>
      <c r="AI124" s="119" t="str">
        <f>IF(ISERROR(FIND("]",$B$124))=TRUE,"",MID($B$124,2,FIND("]",$B$124)-2))</f>
        <v>3</v>
      </c>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row>
    <row r="125" spans="1:78" s="2" customFormat="1" ht="12">
      <c r="A125" s="7"/>
      <c r="B125" s="7"/>
      <c r="C125" s="7"/>
      <c r="D125" s="19" t="s">
        <v>3462</v>
      </c>
      <c r="E125" s="7"/>
      <c r="F125" s="7"/>
      <c r="G125" s="7"/>
      <c r="H125" s="7"/>
      <c r="I125" s="7"/>
      <c r="J125" s="7"/>
      <c r="AA125" s="12"/>
      <c r="AB125" s="12"/>
      <c r="AC125" s="12" t="s">
        <v>2990</v>
      </c>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row>
    <row r="126" spans="1:78" s="1" customFormat="1" ht="34.950000000000003" customHeight="1">
      <c r="A126" s="18"/>
      <c r="B126" s="20" t="s">
        <v>3465</v>
      </c>
      <c r="C126" s="20">
        <v>2024</v>
      </c>
      <c r="D126" s="120">
        <f>C126-1</f>
        <v>2023</v>
      </c>
      <c r="E126" s="120">
        <f>D126-1</f>
        <v>2022</v>
      </c>
      <c r="F126" s="120">
        <f>E126-1</f>
        <v>2021</v>
      </c>
      <c r="G126" s="120">
        <f>F126-1</f>
        <v>2020</v>
      </c>
      <c r="H126" s="10"/>
      <c r="I126" s="10"/>
      <c r="J126" s="10"/>
      <c r="K126" s="10"/>
      <c r="L126" s="10"/>
      <c r="M126" s="10"/>
      <c r="N126" s="10"/>
      <c r="O126" s="10"/>
      <c r="P126" s="10"/>
      <c r="Q126" s="10"/>
      <c r="R126" s="10"/>
      <c r="S126" s="10"/>
      <c r="AA126" s="28"/>
      <c r="AB126" s="28"/>
      <c r="AC126" s="28" t="s">
        <v>2991</v>
      </c>
      <c r="AD126" s="28" t="s">
        <v>2857</v>
      </c>
      <c r="AE126" s="28">
        <v>78</v>
      </c>
      <c r="AF126" s="28" t="s">
        <v>3460</v>
      </c>
      <c r="AG126" s="28">
        <v>958</v>
      </c>
      <c r="AH126" s="28" t="s">
        <v>3461</v>
      </c>
      <c r="AI126" s="121">
        <f>IF($B$126=$BB$126,IF(BE126&lt;&gt;"",BE126,""),IF($B$126=$BC$126,IF(BF126&lt;&gt;"",BF126,""),IF($B$126=$BD$126,IF(BG126&lt;&gt;"",BG126,""),"")))</f>
        <v>15</v>
      </c>
      <c r="AJ126" s="121">
        <f>IF($C$126&lt;&gt;"",$C$126,"")</f>
        <v>2024</v>
      </c>
      <c r="AK126" s="121">
        <f>IF($D$126&lt;&gt;"",$D$126,"")</f>
        <v>2023</v>
      </c>
      <c r="AL126" s="121">
        <f>IF($E$126&lt;&gt;"",$E$126,"")</f>
        <v>2022</v>
      </c>
      <c r="AM126" s="121">
        <f>IF($F$126&lt;&gt;"",$F$126,"")</f>
        <v>2021</v>
      </c>
      <c r="AN126" s="121">
        <f>IF($G$126&lt;&gt;"",$G$126,"")</f>
        <v>2020</v>
      </c>
      <c r="AO126" s="28"/>
      <c r="AP126" s="28"/>
      <c r="AQ126" s="28"/>
      <c r="AR126" s="28"/>
      <c r="AS126" s="28"/>
      <c r="AT126" s="28"/>
      <c r="AU126" s="28"/>
      <c r="AV126" s="28"/>
      <c r="AW126" s="28"/>
      <c r="AX126" s="28"/>
      <c r="AY126" s="28"/>
      <c r="AZ126" s="28"/>
      <c r="BA126" s="28"/>
      <c r="BB126" s="28" t="s">
        <v>3465</v>
      </c>
      <c r="BC126" s="28" t="s">
        <v>3466</v>
      </c>
      <c r="BD126" s="28" t="s">
        <v>3467</v>
      </c>
      <c r="BE126" s="28">
        <v>15</v>
      </c>
      <c r="BF126" s="28">
        <v>33</v>
      </c>
      <c r="BG126" s="28">
        <v>14</v>
      </c>
      <c r="BH126" s="28"/>
      <c r="BI126" s="28"/>
      <c r="BJ126" s="28"/>
      <c r="BK126" s="28"/>
      <c r="BL126" s="28"/>
      <c r="BM126" s="28"/>
      <c r="BN126" s="28"/>
      <c r="BO126" s="28"/>
      <c r="BP126" s="28"/>
      <c r="BQ126" s="28"/>
      <c r="BR126" s="28"/>
      <c r="BS126" s="28"/>
      <c r="BT126" s="28"/>
      <c r="BU126" s="28"/>
      <c r="BV126" s="28"/>
      <c r="BW126" s="28"/>
      <c r="BX126" s="28"/>
      <c r="BY126" s="28"/>
      <c r="BZ126" s="28"/>
    </row>
    <row r="127" spans="1:78" s="2" customFormat="1">
      <c r="A127" s="21"/>
      <c r="B127" s="122" t="str">
        <f t="shared" ref="B127:B149" si="2">IF(LEFT(A127,1)=" "," ",IF($B$126=$BB$126,IF(BB127&lt;&gt;"",BB127,""),IF($B$126=$BC$126,IF(BC127&lt;&gt;"",BC127,""),IF($B$126=$BD$126,IF(BD127&lt;&gt;"",BD127,""),""))))</f>
        <v>Total</v>
      </c>
      <c r="C127" s="23" t="s">
        <v>3464</v>
      </c>
      <c r="D127" s="24"/>
      <c r="E127" s="24"/>
      <c r="F127" s="24"/>
      <c r="G127" s="24"/>
      <c r="H127" s="7"/>
      <c r="I127" s="7"/>
      <c r="J127" s="7"/>
      <c r="AA127" s="12"/>
      <c r="AB127" s="12"/>
      <c r="AC127" s="12" t="s">
        <v>2992</v>
      </c>
      <c r="AD127" s="12" t="s">
        <v>2857</v>
      </c>
      <c r="AE127" s="12">
        <v>78</v>
      </c>
      <c r="AF127" s="12" t="s">
        <v>3460</v>
      </c>
      <c r="AG127" s="12">
        <v>958</v>
      </c>
      <c r="AH127" s="12" t="s">
        <v>3463</v>
      </c>
      <c r="AI127" s="119">
        <f t="shared" ref="AI127:AI149" si="3">IF(LEFT(AH127,1)=".",".",IF($B$126=$BB$126, IF(BE127&lt;&gt;"",BE127,""),IF($B$126=$BC$126,IF(BF127&lt;&gt;"",BF127,""),IF($B$126=$BD$126,IF(BG127&lt;&gt;"",BG127,""),""))))</f>
        <v>713</v>
      </c>
      <c r="AJ127" s="119" t="str">
        <f>IF($C$127&lt;&gt;"",$C$127,"")</f>
        <v xml:space="preserve"> </v>
      </c>
      <c r="AK127" s="119" t="str">
        <f>IF($D$127&lt;&gt;"",$D$127,"")</f>
        <v/>
      </c>
      <c r="AL127" s="119" t="str">
        <f>IF($E$127&lt;&gt;"",$E$127,"")</f>
        <v/>
      </c>
      <c r="AM127" s="119" t="str">
        <f>IF($F$127&lt;&gt;"",$F$127,"")</f>
        <v/>
      </c>
      <c r="AN127" s="119" t="str">
        <f>IF($G$127&lt;&gt;"",$G$127,"")</f>
        <v/>
      </c>
      <c r="AO127" s="12"/>
      <c r="AP127" s="12"/>
      <c r="AQ127" s="12"/>
      <c r="AR127" s="12"/>
      <c r="AS127" s="12"/>
      <c r="AT127" s="12"/>
      <c r="AU127" s="12"/>
      <c r="AV127" s="12"/>
      <c r="AW127" s="12"/>
      <c r="AX127" s="12"/>
      <c r="AY127" s="12"/>
      <c r="AZ127" s="12"/>
      <c r="BA127" s="12"/>
      <c r="BB127" s="12" t="s">
        <v>2749</v>
      </c>
      <c r="BC127" s="12" t="s">
        <v>2749</v>
      </c>
      <c r="BD127" s="12" t="s">
        <v>2749</v>
      </c>
      <c r="BE127" s="12">
        <v>713</v>
      </c>
      <c r="BF127" s="12">
        <v>1111</v>
      </c>
      <c r="BG127" s="12">
        <v>496</v>
      </c>
      <c r="BH127" s="12"/>
      <c r="BI127" s="12"/>
      <c r="BJ127" s="12"/>
      <c r="BK127" s="12"/>
      <c r="BL127" s="12"/>
      <c r="BM127" s="12"/>
      <c r="BN127" s="12"/>
      <c r="BO127" s="12"/>
      <c r="BP127" s="12"/>
      <c r="BQ127" s="12"/>
      <c r="BR127" s="12"/>
      <c r="BS127" s="12"/>
      <c r="BT127" s="12"/>
      <c r="BU127" s="12"/>
      <c r="BV127" s="12"/>
      <c r="BW127" s="12"/>
      <c r="BX127" s="12"/>
      <c r="BY127" s="12"/>
      <c r="BZ127" s="12"/>
    </row>
    <row r="128" spans="1:78" s="2" customFormat="1">
      <c r="A128" s="21"/>
      <c r="B128" s="122" t="str">
        <f t="shared" si="2"/>
        <v>A. Agriculture; forestry and fishing</v>
      </c>
      <c r="C128" s="23" t="s">
        <v>3464</v>
      </c>
      <c r="D128" s="24"/>
      <c r="E128" s="24"/>
      <c r="F128" s="24"/>
      <c r="G128" s="24"/>
      <c r="H128" s="7"/>
      <c r="I128" s="7"/>
      <c r="J128" s="7"/>
      <c r="AA128" s="12"/>
      <c r="AB128" s="12"/>
      <c r="AC128" s="12" t="s">
        <v>2993</v>
      </c>
      <c r="AD128" s="12" t="s">
        <v>2857</v>
      </c>
      <c r="AE128" s="12">
        <v>78</v>
      </c>
      <c r="AF128" s="12" t="s">
        <v>3460</v>
      </c>
      <c r="AG128" s="12">
        <v>958</v>
      </c>
      <c r="AH128" s="12" t="s">
        <v>3463</v>
      </c>
      <c r="AI128" s="119">
        <f t="shared" si="3"/>
        <v>714</v>
      </c>
      <c r="AJ128" s="119" t="str">
        <f>IF($C$128&lt;&gt;"",$C$128,"")</f>
        <v xml:space="preserve"> </v>
      </c>
      <c r="AK128" s="119" t="str">
        <f>IF($D$128&lt;&gt;"",$D$128,"")</f>
        <v/>
      </c>
      <c r="AL128" s="119" t="str">
        <f>IF($E$128&lt;&gt;"",$E$128,"")</f>
        <v/>
      </c>
      <c r="AM128" s="119" t="str">
        <f>IF($F$128&lt;&gt;"",$F$128,"")</f>
        <v/>
      </c>
      <c r="AN128" s="119" t="str">
        <f>IF($G$128&lt;&gt;"",$G$128,"")</f>
        <v/>
      </c>
      <c r="AO128" s="12"/>
      <c r="AP128" s="12"/>
      <c r="AQ128" s="12"/>
      <c r="AR128" s="12"/>
      <c r="AS128" s="12"/>
      <c r="AT128" s="12"/>
      <c r="AU128" s="12"/>
      <c r="AV128" s="12"/>
      <c r="AW128" s="12"/>
      <c r="AX128" s="12"/>
      <c r="AY128" s="12"/>
      <c r="AZ128" s="12"/>
      <c r="BA128" s="12"/>
      <c r="BB128" s="12" t="s">
        <v>3468</v>
      </c>
      <c r="BC128" s="12" t="s">
        <v>3469</v>
      </c>
      <c r="BD128" s="12" t="s">
        <v>3470</v>
      </c>
      <c r="BE128" s="12">
        <v>714</v>
      </c>
      <c r="BF128" s="12">
        <v>1112</v>
      </c>
      <c r="BG128" s="12">
        <v>499</v>
      </c>
      <c r="BH128" s="12"/>
      <c r="BI128" s="12"/>
      <c r="BJ128" s="12"/>
      <c r="BK128" s="12"/>
      <c r="BL128" s="12"/>
      <c r="BM128" s="12"/>
      <c r="BN128" s="12"/>
      <c r="BO128" s="12"/>
      <c r="BP128" s="12"/>
      <c r="BQ128" s="12"/>
      <c r="BR128" s="12"/>
      <c r="BS128" s="12"/>
      <c r="BT128" s="12"/>
      <c r="BU128" s="12"/>
      <c r="BV128" s="12"/>
      <c r="BW128" s="12"/>
      <c r="BX128" s="12"/>
      <c r="BY128" s="12"/>
      <c r="BZ128" s="12"/>
    </row>
    <row r="129" spans="1:78" s="2" customFormat="1">
      <c r="A129" s="21"/>
      <c r="B129" s="122" t="str">
        <f t="shared" si="2"/>
        <v>B. Mining and quarrying</v>
      </c>
      <c r="C129" s="23" t="s">
        <v>3464</v>
      </c>
      <c r="D129" s="24"/>
      <c r="E129" s="24"/>
      <c r="F129" s="24"/>
      <c r="G129" s="24"/>
      <c r="H129" s="7"/>
      <c r="I129" s="7"/>
      <c r="J129" s="7"/>
      <c r="AA129" s="12"/>
      <c r="AB129" s="12"/>
      <c r="AC129" s="12" t="s">
        <v>2994</v>
      </c>
      <c r="AD129" s="12" t="s">
        <v>2857</v>
      </c>
      <c r="AE129" s="12">
        <v>78</v>
      </c>
      <c r="AF129" s="12" t="s">
        <v>3460</v>
      </c>
      <c r="AG129" s="12">
        <v>958</v>
      </c>
      <c r="AH129" s="12" t="s">
        <v>3463</v>
      </c>
      <c r="AI129" s="119">
        <f t="shared" si="3"/>
        <v>716</v>
      </c>
      <c r="AJ129" s="119" t="str">
        <f>IF($C$129&lt;&gt;"",$C$129,"")</f>
        <v xml:space="preserve"> </v>
      </c>
      <c r="AK129" s="119" t="str">
        <f>IF($D$129&lt;&gt;"",$D$129,"")</f>
        <v/>
      </c>
      <c r="AL129" s="119" t="str">
        <f>IF($E$129&lt;&gt;"",$E$129,"")</f>
        <v/>
      </c>
      <c r="AM129" s="119" t="str">
        <f>IF($F$129&lt;&gt;"",$F$129,"")</f>
        <v/>
      </c>
      <c r="AN129" s="119" t="str">
        <f>IF($G$129&lt;&gt;"",$G$129,"")</f>
        <v/>
      </c>
      <c r="AO129" s="12"/>
      <c r="AP129" s="12"/>
      <c r="AQ129" s="12"/>
      <c r="AR129" s="12"/>
      <c r="AS129" s="12"/>
      <c r="AT129" s="12"/>
      <c r="AU129" s="12"/>
      <c r="AV129" s="12"/>
      <c r="AW129" s="12"/>
      <c r="AX129" s="12"/>
      <c r="AY129" s="12"/>
      <c r="AZ129" s="12"/>
      <c r="BA129" s="12"/>
      <c r="BB129" s="12" t="s">
        <v>3471</v>
      </c>
      <c r="BC129" s="12" t="s">
        <v>3472</v>
      </c>
      <c r="BD129" s="12" t="s">
        <v>3473</v>
      </c>
      <c r="BE129" s="12">
        <v>716</v>
      </c>
      <c r="BF129" s="12">
        <v>1213</v>
      </c>
      <c r="BG129" s="12">
        <v>502</v>
      </c>
      <c r="BH129" s="12"/>
      <c r="BI129" s="12"/>
      <c r="BJ129" s="12"/>
      <c r="BK129" s="12"/>
      <c r="BL129" s="12"/>
      <c r="BM129" s="12"/>
      <c r="BN129" s="12"/>
      <c r="BO129" s="12"/>
      <c r="BP129" s="12"/>
      <c r="BQ129" s="12"/>
      <c r="BR129" s="12"/>
      <c r="BS129" s="12"/>
      <c r="BT129" s="12"/>
      <c r="BU129" s="12"/>
      <c r="BV129" s="12"/>
      <c r="BW129" s="12"/>
      <c r="BX129" s="12"/>
      <c r="BY129" s="12"/>
      <c r="BZ129" s="12"/>
    </row>
    <row r="130" spans="1:78" s="2" customFormat="1">
      <c r="A130" s="21"/>
      <c r="B130" s="122" t="str">
        <f t="shared" si="2"/>
        <v>C. Manufacturing</v>
      </c>
      <c r="C130" s="23" t="s">
        <v>3464</v>
      </c>
      <c r="D130" s="24"/>
      <c r="E130" s="24"/>
      <c r="F130" s="24"/>
      <c r="G130" s="24"/>
      <c r="H130" s="7"/>
      <c r="I130" s="7"/>
      <c r="J130" s="7"/>
      <c r="AA130" s="12"/>
      <c r="AB130" s="12"/>
      <c r="AC130" s="12" t="s">
        <v>2995</v>
      </c>
      <c r="AD130" s="12" t="s">
        <v>2857</v>
      </c>
      <c r="AE130" s="12">
        <v>78</v>
      </c>
      <c r="AF130" s="12" t="s">
        <v>3460</v>
      </c>
      <c r="AG130" s="12">
        <v>958</v>
      </c>
      <c r="AH130" s="12" t="s">
        <v>3463</v>
      </c>
      <c r="AI130" s="119">
        <f t="shared" si="3"/>
        <v>722</v>
      </c>
      <c r="AJ130" s="119" t="str">
        <f>IF($C$130&lt;&gt;"",$C$130,"")</f>
        <v xml:space="preserve"> </v>
      </c>
      <c r="AK130" s="119" t="str">
        <f>IF($D$130&lt;&gt;"",$D$130,"")</f>
        <v/>
      </c>
      <c r="AL130" s="119" t="str">
        <f>IF($E$130&lt;&gt;"",$E$130,"")</f>
        <v/>
      </c>
      <c r="AM130" s="119" t="str">
        <f>IF($F$130&lt;&gt;"",$F$130,"")</f>
        <v/>
      </c>
      <c r="AN130" s="119" t="str">
        <f>IF($G$130&lt;&gt;"",$G$130,"")</f>
        <v/>
      </c>
      <c r="AO130" s="12"/>
      <c r="AP130" s="12"/>
      <c r="AQ130" s="12"/>
      <c r="AR130" s="12"/>
      <c r="AS130" s="12"/>
      <c r="AT130" s="12"/>
      <c r="AU130" s="12"/>
      <c r="AV130" s="12"/>
      <c r="AW130" s="12"/>
      <c r="AX130" s="12"/>
      <c r="AY130" s="12"/>
      <c r="AZ130" s="12"/>
      <c r="BA130" s="12"/>
      <c r="BB130" s="12" t="s">
        <v>3474</v>
      </c>
      <c r="BC130" s="12" t="s">
        <v>3475</v>
      </c>
      <c r="BD130" s="12" t="s">
        <v>3476</v>
      </c>
      <c r="BE130" s="12">
        <v>722</v>
      </c>
      <c r="BF130" s="12">
        <v>1115</v>
      </c>
      <c r="BG130" s="12">
        <v>507</v>
      </c>
      <c r="BH130" s="12"/>
      <c r="BI130" s="12"/>
      <c r="BJ130" s="12"/>
      <c r="BK130" s="12"/>
      <c r="BL130" s="12"/>
      <c r="BM130" s="12"/>
      <c r="BN130" s="12"/>
      <c r="BO130" s="12"/>
      <c r="BP130" s="12"/>
      <c r="BQ130" s="12"/>
      <c r="BR130" s="12"/>
      <c r="BS130" s="12"/>
      <c r="BT130" s="12"/>
      <c r="BU130" s="12"/>
      <c r="BV130" s="12"/>
      <c r="BW130" s="12"/>
      <c r="BX130" s="12"/>
      <c r="BY130" s="12"/>
      <c r="BZ130" s="12"/>
    </row>
    <row r="131" spans="1:78" s="2" customFormat="1">
      <c r="A131" s="21"/>
      <c r="B131" s="122" t="str">
        <f t="shared" si="2"/>
        <v>D. Electricity; gas, steam and air conditioning supply</v>
      </c>
      <c r="C131" s="23" t="s">
        <v>3464</v>
      </c>
      <c r="D131" s="24"/>
      <c r="E131" s="24"/>
      <c r="F131" s="24"/>
      <c r="G131" s="24"/>
      <c r="H131" s="7"/>
      <c r="I131" s="7"/>
      <c r="J131" s="7"/>
      <c r="AA131" s="12"/>
      <c r="AB131" s="12"/>
      <c r="AC131" s="12" t="s">
        <v>2996</v>
      </c>
      <c r="AD131" s="12" t="s">
        <v>2857</v>
      </c>
      <c r="AE131" s="12">
        <v>78</v>
      </c>
      <c r="AF131" s="12" t="s">
        <v>3460</v>
      </c>
      <c r="AG131" s="12">
        <v>958</v>
      </c>
      <c r="AH131" s="12" t="s">
        <v>3463</v>
      </c>
      <c r="AI131" s="119">
        <f t="shared" si="3"/>
        <v>723</v>
      </c>
      <c r="AJ131" s="119" t="str">
        <f>IF($C$131&lt;&gt;"",$C$131,"")</f>
        <v xml:space="preserve"> </v>
      </c>
      <c r="AK131" s="119" t="str">
        <f>IF($D$131&lt;&gt;"",$D$131,"")</f>
        <v/>
      </c>
      <c r="AL131" s="119" t="str">
        <f>IF($E$131&lt;&gt;"",$E$131,"")</f>
        <v/>
      </c>
      <c r="AM131" s="119" t="str">
        <f>IF($F$131&lt;&gt;"",$F$131,"")</f>
        <v/>
      </c>
      <c r="AN131" s="119" t="str">
        <f>IF($G$131&lt;&gt;"",$G$131,"")</f>
        <v/>
      </c>
      <c r="AO131" s="12"/>
      <c r="AP131" s="12"/>
      <c r="AQ131" s="12"/>
      <c r="AR131" s="12"/>
      <c r="AS131" s="12"/>
      <c r="AT131" s="12"/>
      <c r="AU131" s="12"/>
      <c r="AV131" s="12"/>
      <c r="AW131" s="12"/>
      <c r="AX131" s="12"/>
      <c r="AY131" s="12"/>
      <c r="AZ131" s="12"/>
      <c r="BA131" s="12"/>
      <c r="BB131" s="12" t="s">
        <v>3477</v>
      </c>
      <c r="BC131" s="12" t="s">
        <v>3478</v>
      </c>
      <c r="BD131" s="12" t="s">
        <v>3479</v>
      </c>
      <c r="BE131" s="12">
        <v>723</v>
      </c>
      <c r="BF131" s="12">
        <v>1211</v>
      </c>
      <c r="BG131" s="12">
        <v>525</v>
      </c>
      <c r="BH131" s="12"/>
      <c r="BI131" s="12"/>
      <c r="BJ131" s="12"/>
      <c r="BK131" s="12"/>
      <c r="BL131" s="12"/>
      <c r="BM131" s="12"/>
      <c r="BN131" s="12"/>
      <c r="BO131" s="12"/>
      <c r="BP131" s="12"/>
      <c r="BQ131" s="12"/>
      <c r="BR131" s="12"/>
      <c r="BS131" s="12"/>
      <c r="BT131" s="12"/>
      <c r="BU131" s="12"/>
      <c r="BV131" s="12"/>
      <c r="BW131" s="12"/>
      <c r="BX131" s="12"/>
      <c r="BY131" s="12"/>
      <c r="BZ131" s="12"/>
    </row>
    <row r="132" spans="1:78" s="2" customFormat="1">
      <c r="A132" s="21"/>
      <c r="B132" s="122" t="str">
        <f t="shared" si="2"/>
        <v>E. Water supply; sewerage, waste management and remediation activities</v>
      </c>
      <c r="C132" s="23" t="s">
        <v>3464</v>
      </c>
      <c r="D132" s="24"/>
      <c r="E132" s="24"/>
      <c r="F132" s="24"/>
      <c r="G132" s="24"/>
      <c r="H132" s="7"/>
      <c r="I132" s="7"/>
      <c r="J132" s="7"/>
      <c r="AA132" s="12"/>
      <c r="AB132" s="12"/>
      <c r="AC132" s="12" t="s">
        <v>2997</v>
      </c>
      <c r="AD132" s="12" t="s">
        <v>2857</v>
      </c>
      <c r="AE132" s="12">
        <v>78</v>
      </c>
      <c r="AF132" s="12" t="s">
        <v>3460</v>
      </c>
      <c r="AG132" s="12">
        <v>958</v>
      </c>
      <c r="AH132" s="12" t="s">
        <v>3463</v>
      </c>
      <c r="AI132" s="119">
        <f t="shared" si="3"/>
        <v>725</v>
      </c>
      <c r="AJ132" s="119" t="str">
        <f>IF($C$132&lt;&gt;"",$C$132,"")</f>
        <v xml:space="preserve"> </v>
      </c>
      <c r="AK132" s="119" t="str">
        <f>IF($D$132&lt;&gt;"",$D$132,"")</f>
        <v/>
      </c>
      <c r="AL132" s="119" t="str">
        <f>IF($E$132&lt;&gt;"",$E$132,"")</f>
        <v/>
      </c>
      <c r="AM132" s="119" t="str">
        <f>IF($F$132&lt;&gt;"",$F$132,"")</f>
        <v/>
      </c>
      <c r="AN132" s="119" t="str">
        <f>IF($G$132&lt;&gt;"",$G$132,"")</f>
        <v/>
      </c>
      <c r="AO132" s="12"/>
      <c r="AP132" s="12"/>
      <c r="AQ132" s="12"/>
      <c r="AR132" s="12"/>
      <c r="AS132" s="12"/>
      <c r="AT132" s="12"/>
      <c r="AU132" s="12"/>
      <c r="AV132" s="12"/>
      <c r="AW132" s="12"/>
      <c r="AX132" s="12"/>
      <c r="AY132" s="12"/>
      <c r="AZ132" s="12"/>
      <c r="BA132" s="12"/>
      <c r="BB132" s="12" t="s">
        <v>3480</v>
      </c>
      <c r="BC132" s="12" t="s">
        <v>3481</v>
      </c>
      <c r="BD132" s="12" t="s">
        <v>3482</v>
      </c>
      <c r="BE132" s="12">
        <v>725</v>
      </c>
      <c r="BF132" s="12">
        <v>1116</v>
      </c>
      <c r="BG132" s="12">
        <v>527</v>
      </c>
      <c r="BH132" s="12"/>
      <c r="BI132" s="12"/>
      <c r="BJ132" s="12"/>
      <c r="BK132" s="12"/>
      <c r="BL132" s="12"/>
      <c r="BM132" s="12"/>
      <c r="BN132" s="12"/>
      <c r="BO132" s="12"/>
      <c r="BP132" s="12"/>
      <c r="BQ132" s="12"/>
      <c r="BR132" s="12"/>
      <c r="BS132" s="12"/>
      <c r="BT132" s="12"/>
      <c r="BU132" s="12"/>
      <c r="BV132" s="12"/>
      <c r="BW132" s="12"/>
      <c r="BX132" s="12"/>
      <c r="BY132" s="12"/>
      <c r="BZ132" s="12"/>
    </row>
    <row r="133" spans="1:78" s="2" customFormat="1">
      <c r="A133" s="21"/>
      <c r="B133" s="122" t="str">
        <f t="shared" si="2"/>
        <v>F. Construction</v>
      </c>
      <c r="C133" s="23" t="s">
        <v>3464</v>
      </c>
      <c r="D133" s="24"/>
      <c r="E133" s="24"/>
      <c r="F133" s="24"/>
      <c r="G133" s="24"/>
      <c r="H133" s="7"/>
      <c r="I133" s="7"/>
      <c r="J133" s="7"/>
      <c r="AA133" s="12"/>
      <c r="AB133" s="12"/>
      <c r="AC133" s="12" t="s">
        <v>2998</v>
      </c>
      <c r="AD133" s="12" t="s">
        <v>2857</v>
      </c>
      <c r="AE133" s="12">
        <v>78</v>
      </c>
      <c r="AF133" s="12" t="s">
        <v>3460</v>
      </c>
      <c r="AG133" s="12">
        <v>958</v>
      </c>
      <c r="AH133" s="12" t="s">
        <v>3463</v>
      </c>
      <c r="AI133" s="119">
        <f t="shared" si="3"/>
        <v>726</v>
      </c>
      <c r="AJ133" s="119" t="str">
        <f>IF($C$133&lt;&gt;"",$C$133,"")</f>
        <v xml:space="preserve"> </v>
      </c>
      <c r="AK133" s="119" t="str">
        <f>IF($D$133&lt;&gt;"",$D$133,"")</f>
        <v/>
      </c>
      <c r="AL133" s="119" t="str">
        <f>IF($E$133&lt;&gt;"",$E$133,"")</f>
        <v/>
      </c>
      <c r="AM133" s="119" t="str">
        <f>IF($F$133&lt;&gt;"",$F$133,"")</f>
        <v/>
      </c>
      <c r="AN133" s="119" t="str">
        <f>IF($G$133&lt;&gt;"",$G$133,"")</f>
        <v/>
      </c>
      <c r="AO133" s="12"/>
      <c r="AP133" s="12"/>
      <c r="AQ133" s="12"/>
      <c r="AR133" s="12"/>
      <c r="AS133" s="12"/>
      <c r="AT133" s="12"/>
      <c r="AU133" s="12"/>
      <c r="AV133" s="12"/>
      <c r="AW133" s="12"/>
      <c r="AX133" s="12"/>
      <c r="AY133" s="12"/>
      <c r="AZ133" s="12"/>
      <c r="BA133" s="12"/>
      <c r="BB133" s="12" t="s">
        <v>3483</v>
      </c>
      <c r="BC133" s="12" t="s">
        <v>3484</v>
      </c>
      <c r="BD133" s="12" t="s">
        <v>3483</v>
      </c>
      <c r="BE133" s="12">
        <v>726</v>
      </c>
      <c r="BF133" s="12">
        <v>1117</v>
      </c>
      <c r="BG133" s="12">
        <v>534</v>
      </c>
      <c r="BH133" s="12"/>
      <c r="BI133" s="12"/>
      <c r="BJ133" s="12"/>
      <c r="BK133" s="12"/>
      <c r="BL133" s="12"/>
      <c r="BM133" s="12"/>
      <c r="BN133" s="12"/>
      <c r="BO133" s="12"/>
      <c r="BP133" s="12"/>
      <c r="BQ133" s="12"/>
      <c r="BR133" s="12"/>
      <c r="BS133" s="12"/>
      <c r="BT133" s="12"/>
      <c r="BU133" s="12"/>
      <c r="BV133" s="12"/>
      <c r="BW133" s="12"/>
      <c r="BX133" s="12"/>
      <c r="BY133" s="12"/>
      <c r="BZ133" s="12"/>
    </row>
    <row r="134" spans="1:78" s="2" customFormat="1">
      <c r="A134" s="21"/>
      <c r="B134" s="122" t="str">
        <f t="shared" si="2"/>
        <v>G. Wholesale and retail trade; repair of motor vehicles and motorcycles</v>
      </c>
      <c r="C134" s="23" t="s">
        <v>3464</v>
      </c>
      <c r="D134" s="24"/>
      <c r="E134" s="24"/>
      <c r="F134" s="24"/>
      <c r="G134" s="24"/>
      <c r="H134" s="7"/>
      <c r="I134" s="7"/>
      <c r="J134" s="7"/>
      <c r="AA134" s="12"/>
      <c r="AB134" s="12"/>
      <c r="AC134" s="12" t="s">
        <v>2999</v>
      </c>
      <c r="AD134" s="12" t="s">
        <v>2857</v>
      </c>
      <c r="AE134" s="12">
        <v>78</v>
      </c>
      <c r="AF134" s="12" t="s">
        <v>3460</v>
      </c>
      <c r="AG134" s="12">
        <v>958</v>
      </c>
      <c r="AH134" s="12" t="s">
        <v>3463</v>
      </c>
      <c r="AI134" s="119">
        <f t="shared" si="3"/>
        <v>727</v>
      </c>
      <c r="AJ134" s="119" t="str">
        <f>IF($C$134&lt;&gt;"",$C$134,"")</f>
        <v xml:space="preserve"> </v>
      </c>
      <c r="AK134" s="119" t="str">
        <f>IF($D$134&lt;&gt;"",$D$134,"")</f>
        <v/>
      </c>
      <c r="AL134" s="119" t="str">
        <f>IF($E$134&lt;&gt;"",$E$134,"")</f>
        <v/>
      </c>
      <c r="AM134" s="119" t="str">
        <f>IF($F$134&lt;&gt;"",$F$134,"")</f>
        <v/>
      </c>
      <c r="AN134" s="119" t="str">
        <f>IF($G$134&lt;&gt;"",$G$134,"")</f>
        <v/>
      </c>
      <c r="AO134" s="12"/>
      <c r="AP134" s="12"/>
      <c r="AQ134" s="12"/>
      <c r="AR134" s="12"/>
      <c r="AS134" s="12"/>
      <c r="AT134" s="12"/>
      <c r="AU134" s="12"/>
      <c r="AV134" s="12"/>
      <c r="AW134" s="12"/>
      <c r="AX134" s="12"/>
      <c r="AY134" s="12"/>
      <c r="AZ134" s="12"/>
      <c r="BA134" s="12"/>
      <c r="BB134" s="12" t="s">
        <v>3485</v>
      </c>
      <c r="BC134" s="12" t="s">
        <v>3486</v>
      </c>
      <c r="BD134" s="12" t="s">
        <v>3487</v>
      </c>
      <c r="BE134" s="12">
        <v>727</v>
      </c>
      <c r="BF134" s="12">
        <v>1161</v>
      </c>
      <c r="BG134" s="12">
        <v>535</v>
      </c>
      <c r="BH134" s="12"/>
      <c r="BI134" s="12"/>
      <c r="BJ134" s="12"/>
      <c r="BK134" s="12"/>
      <c r="BL134" s="12"/>
      <c r="BM134" s="12"/>
      <c r="BN134" s="12"/>
      <c r="BO134" s="12"/>
      <c r="BP134" s="12"/>
      <c r="BQ134" s="12"/>
      <c r="BR134" s="12"/>
      <c r="BS134" s="12"/>
      <c r="BT134" s="12"/>
      <c r="BU134" s="12"/>
      <c r="BV134" s="12"/>
      <c r="BW134" s="12"/>
      <c r="BX134" s="12"/>
      <c r="BY134" s="12"/>
      <c r="BZ134" s="12"/>
    </row>
    <row r="135" spans="1:78" s="2" customFormat="1">
      <c r="A135" s="21"/>
      <c r="B135" s="122" t="str">
        <f t="shared" si="2"/>
        <v>H. Transportation and storage</v>
      </c>
      <c r="C135" s="23" t="s">
        <v>3464</v>
      </c>
      <c r="D135" s="24"/>
      <c r="E135" s="24"/>
      <c r="F135" s="24"/>
      <c r="G135" s="24"/>
      <c r="H135" s="7"/>
      <c r="I135" s="7"/>
      <c r="J135" s="7"/>
      <c r="AA135" s="12"/>
      <c r="AB135" s="12"/>
      <c r="AC135" s="12" t="s">
        <v>3000</v>
      </c>
      <c r="AD135" s="12" t="s">
        <v>2857</v>
      </c>
      <c r="AE135" s="12">
        <v>78</v>
      </c>
      <c r="AF135" s="12" t="s">
        <v>3460</v>
      </c>
      <c r="AG135" s="12">
        <v>958</v>
      </c>
      <c r="AH135" s="12" t="s">
        <v>3463</v>
      </c>
      <c r="AI135" s="119">
        <f t="shared" si="3"/>
        <v>728</v>
      </c>
      <c r="AJ135" s="119" t="str">
        <f>IF($C$135&lt;&gt;"",$C$135,"")</f>
        <v xml:space="preserve"> </v>
      </c>
      <c r="AK135" s="119" t="str">
        <f>IF($D$135&lt;&gt;"",$D$135,"")</f>
        <v/>
      </c>
      <c r="AL135" s="119" t="str">
        <f>IF($E$135&lt;&gt;"",$E$135,"")</f>
        <v/>
      </c>
      <c r="AM135" s="119" t="str">
        <f>IF($F$135&lt;&gt;"",$F$135,"")</f>
        <v/>
      </c>
      <c r="AN135" s="119" t="str">
        <f>IF($G$135&lt;&gt;"",$G$135,"")</f>
        <v/>
      </c>
      <c r="AO135" s="12"/>
      <c r="AP135" s="12"/>
      <c r="AQ135" s="12"/>
      <c r="AR135" s="12"/>
      <c r="AS135" s="12"/>
      <c r="AT135" s="12"/>
      <c r="AU135" s="12"/>
      <c r="AV135" s="12"/>
      <c r="AW135" s="12"/>
      <c r="AX135" s="12"/>
      <c r="AY135" s="12"/>
      <c r="AZ135" s="12"/>
      <c r="BA135" s="12"/>
      <c r="BB135" s="12" t="s">
        <v>3488</v>
      </c>
      <c r="BC135" s="12" t="s">
        <v>3464</v>
      </c>
      <c r="BD135" s="12" t="s">
        <v>3489</v>
      </c>
      <c r="BE135" s="12">
        <v>728</v>
      </c>
      <c r="BF135" s="12" t="s">
        <v>3490</v>
      </c>
      <c r="BG135" s="12">
        <v>554</v>
      </c>
      <c r="BH135" s="12"/>
      <c r="BI135" s="12"/>
      <c r="BJ135" s="12"/>
      <c r="BK135" s="12"/>
      <c r="BL135" s="12"/>
      <c r="BM135" s="12"/>
      <c r="BN135" s="12"/>
      <c r="BO135" s="12"/>
      <c r="BP135" s="12"/>
      <c r="BQ135" s="12"/>
      <c r="BR135" s="12"/>
      <c r="BS135" s="12"/>
      <c r="BT135" s="12"/>
      <c r="BU135" s="12"/>
      <c r="BV135" s="12"/>
      <c r="BW135" s="12"/>
      <c r="BX135" s="12"/>
      <c r="BY135" s="12"/>
      <c r="BZ135" s="12"/>
    </row>
    <row r="136" spans="1:78" s="2" customFormat="1">
      <c r="A136" s="21"/>
      <c r="B136" s="122" t="str">
        <f t="shared" si="2"/>
        <v>I. Accommodation and food service activities</v>
      </c>
      <c r="C136" s="23" t="s">
        <v>3464</v>
      </c>
      <c r="D136" s="24"/>
      <c r="E136" s="24"/>
      <c r="F136" s="24"/>
      <c r="G136" s="24"/>
      <c r="H136" s="7"/>
      <c r="I136" s="7"/>
      <c r="J136" s="7"/>
      <c r="AA136" s="12"/>
      <c r="AB136" s="12"/>
      <c r="AC136" s="12" t="s">
        <v>3001</v>
      </c>
      <c r="AD136" s="12" t="s">
        <v>2857</v>
      </c>
      <c r="AE136" s="12">
        <v>78</v>
      </c>
      <c r="AF136" s="12" t="s">
        <v>3460</v>
      </c>
      <c r="AG136" s="12">
        <v>958</v>
      </c>
      <c r="AH136" s="12" t="s">
        <v>3463</v>
      </c>
      <c r="AI136" s="119">
        <f t="shared" si="3"/>
        <v>729</v>
      </c>
      <c r="AJ136" s="119" t="str">
        <f>IF($C$136&lt;&gt;"",$C$136,"")</f>
        <v xml:space="preserve"> </v>
      </c>
      <c r="AK136" s="119" t="str">
        <f>IF($D$136&lt;&gt;"",$D$136,"")</f>
        <v/>
      </c>
      <c r="AL136" s="119" t="str">
        <f>IF($E$136&lt;&gt;"",$E$136,"")</f>
        <v/>
      </c>
      <c r="AM136" s="119" t="str">
        <f>IF($F$136&lt;&gt;"",$F$136,"")</f>
        <v/>
      </c>
      <c r="AN136" s="119" t="str">
        <f>IF($G$136&lt;&gt;"",$G$136,"")</f>
        <v/>
      </c>
      <c r="AO136" s="12"/>
      <c r="AP136" s="12"/>
      <c r="AQ136" s="12"/>
      <c r="AR136" s="12"/>
      <c r="AS136" s="12"/>
      <c r="AT136" s="12"/>
      <c r="AU136" s="12"/>
      <c r="AV136" s="12"/>
      <c r="AW136" s="12"/>
      <c r="AX136" s="12"/>
      <c r="AY136" s="12"/>
      <c r="AZ136" s="12"/>
      <c r="BA136" s="12"/>
      <c r="BB136" s="12" t="s">
        <v>3491</v>
      </c>
      <c r="BC136" s="12" t="s">
        <v>3464</v>
      </c>
      <c r="BD136" s="12" t="s">
        <v>3492</v>
      </c>
      <c r="BE136" s="12">
        <v>729</v>
      </c>
      <c r="BF136" s="12" t="s">
        <v>3490</v>
      </c>
      <c r="BG136" s="12">
        <v>563</v>
      </c>
      <c r="BH136" s="12"/>
      <c r="BI136" s="12"/>
      <c r="BJ136" s="12"/>
      <c r="BK136" s="12"/>
      <c r="BL136" s="12"/>
      <c r="BM136" s="12"/>
      <c r="BN136" s="12"/>
      <c r="BO136" s="12"/>
      <c r="BP136" s="12"/>
      <c r="BQ136" s="12"/>
      <c r="BR136" s="12"/>
      <c r="BS136" s="12"/>
      <c r="BT136" s="12"/>
      <c r="BU136" s="12"/>
      <c r="BV136" s="12"/>
      <c r="BW136" s="12"/>
      <c r="BX136" s="12"/>
      <c r="BY136" s="12"/>
      <c r="BZ136" s="12"/>
    </row>
    <row r="137" spans="1:78" s="2" customFormat="1">
      <c r="A137" s="21"/>
      <c r="B137" s="122" t="str">
        <f t="shared" si="2"/>
        <v>J. Information and communication</v>
      </c>
      <c r="C137" s="23" t="s">
        <v>3464</v>
      </c>
      <c r="D137" s="24"/>
      <c r="E137" s="24"/>
      <c r="F137" s="24"/>
      <c r="G137" s="24"/>
      <c r="H137" s="7"/>
      <c r="I137" s="7"/>
      <c r="J137" s="7"/>
      <c r="AA137" s="12"/>
      <c r="AB137" s="12"/>
      <c r="AC137" s="12" t="s">
        <v>3002</v>
      </c>
      <c r="AD137" s="12" t="s">
        <v>2857</v>
      </c>
      <c r="AE137" s="12">
        <v>78</v>
      </c>
      <c r="AF137" s="12" t="s">
        <v>3460</v>
      </c>
      <c r="AG137" s="12">
        <v>958</v>
      </c>
      <c r="AH137" s="12" t="s">
        <v>3463</v>
      </c>
      <c r="AI137" s="119">
        <f t="shared" si="3"/>
        <v>730</v>
      </c>
      <c r="AJ137" s="119" t="str">
        <f>IF($C$137&lt;&gt;"",$C$137,"")</f>
        <v xml:space="preserve"> </v>
      </c>
      <c r="AK137" s="119" t="str">
        <f>IF($D$137&lt;&gt;"",$D$137,"")</f>
        <v/>
      </c>
      <c r="AL137" s="119" t="str">
        <f>IF($E$137&lt;&gt;"",$E$137,"")</f>
        <v/>
      </c>
      <c r="AM137" s="119" t="str">
        <f>IF($F$137&lt;&gt;"",$F$137,"")</f>
        <v/>
      </c>
      <c r="AN137" s="119" t="str">
        <f>IF($G$137&lt;&gt;"",$G$137,"")</f>
        <v/>
      </c>
      <c r="AO137" s="12"/>
      <c r="AP137" s="12"/>
      <c r="AQ137" s="12"/>
      <c r="AR137" s="12"/>
      <c r="AS137" s="12"/>
      <c r="AT137" s="12"/>
      <c r="AU137" s="12"/>
      <c r="AV137" s="12"/>
      <c r="AW137" s="12"/>
      <c r="AX137" s="12"/>
      <c r="AY137" s="12"/>
      <c r="AZ137" s="12"/>
      <c r="BA137" s="12"/>
      <c r="BB137" s="12" t="s">
        <v>3493</v>
      </c>
      <c r="BC137" s="12" t="s">
        <v>3464</v>
      </c>
      <c r="BD137" s="12" t="s">
        <v>3494</v>
      </c>
      <c r="BE137" s="12">
        <v>730</v>
      </c>
      <c r="BF137" s="12" t="s">
        <v>3490</v>
      </c>
      <c r="BG137" s="12">
        <v>570</v>
      </c>
      <c r="BH137" s="12"/>
      <c r="BI137" s="12"/>
      <c r="BJ137" s="12"/>
      <c r="BK137" s="12"/>
      <c r="BL137" s="12"/>
      <c r="BM137" s="12"/>
      <c r="BN137" s="12"/>
      <c r="BO137" s="12"/>
      <c r="BP137" s="12"/>
      <c r="BQ137" s="12"/>
      <c r="BR137" s="12"/>
      <c r="BS137" s="12"/>
      <c r="BT137" s="12"/>
      <c r="BU137" s="12"/>
      <c r="BV137" s="12"/>
      <c r="BW137" s="12"/>
      <c r="BX137" s="12"/>
      <c r="BY137" s="12"/>
      <c r="BZ137" s="12"/>
    </row>
    <row r="138" spans="1:78" s="2" customFormat="1">
      <c r="A138" s="21"/>
      <c r="B138" s="122" t="str">
        <f t="shared" si="2"/>
        <v>K. Financial and insurance activities</v>
      </c>
      <c r="C138" s="23" t="s">
        <v>3464</v>
      </c>
      <c r="D138" s="24"/>
      <c r="E138" s="24"/>
      <c r="F138" s="24"/>
      <c r="G138" s="24"/>
      <c r="H138" s="7"/>
      <c r="I138" s="7"/>
      <c r="J138" s="7"/>
      <c r="AA138" s="12"/>
      <c r="AB138" s="12"/>
      <c r="AC138" s="12" t="s">
        <v>3003</v>
      </c>
      <c r="AD138" s="12" t="s">
        <v>2857</v>
      </c>
      <c r="AE138" s="12">
        <v>78</v>
      </c>
      <c r="AF138" s="12" t="s">
        <v>3460</v>
      </c>
      <c r="AG138" s="12">
        <v>958</v>
      </c>
      <c r="AH138" s="12" t="s">
        <v>3463</v>
      </c>
      <c r="AI138" s="119">
        <f t="shared" si="3"/>
        <v>731</v>
      </c>
      <c r="AJ138" s="119" t="str">
        <f>IF($C$138&lt;&gt;"",$C$138,"")</f>
        <v xml:space="preserve"> </v>
      </c>
      <c r="AK138" s="119" t="str">
        <f>IF($D$138&lt;&gt;"",$D$138,"")</f>
        <v/>
      </c>
      <c r="AL138" s="119" t="str">
        <f>IF($E$138&lt;&gt;"",$E$138,"")</f>
        <v/>
      </c>
      <c r="AM138" s="119" t="str">
        <f>IF($F$138&lt;&gt;"",$F$138,"")</f>
        <v/>
      </c>
      <c r="AN138" s="119" t="str">
        <f>IF($G$138&lt;&gt;"",$G$138,"")</f>
        <v/>
      </c>
      <c r="AO138" s="12"/>
      <c r="AP138" s="12"/>
      <c r="AQ138" s="12"/>
      <c r="AR138" s="12"/>
      <c r="AS138" s="12"/>
      <c r="AT138" s="12"/>
      <c r="AU138" s="12"/>
      <c r="AV138" s="12"/>
      <c r="AW138" s="12"/>
      <c r="AX138" s="12"/>
      <c r="AY138" s="12"/>
      <c r="AZ138" s="12"/>
      <c r="BA138" s="12"/>
      <c r="BB138" s="12" t="s">
        <v>3495</v>
      </c>
      <c r="BC138" s="12" t="s">
        <v>3464</v>
      </c>
      <c r="BD138" s="12" t="s">
        <v>3496</v>
      </c>
      <c r="BE138" s="12">
        <v>731</v>
      </c>
      <c r="BF138" s="12" t="s">
        <v>3490</v>
      </c>
      <c r="BG138" s="12">
        <v>580</v>
      </c>
      <c r="BH138" s="12"/>
      <c r="BI138" s="12"/>
      <c r="BJ138" s="12"/>
      <c r="BK138" s="12"/>
      <c r="BL138" s="12"/>
      <c r="BM138" s="12"/>
      <c r="BN138" s="12"/>
      <c r="BO138" s="12"/>
      <c r="BP138" s="12"/>
      <c r="BQ138" s="12"/>
      <c r="BR138" s="12"/>
      <c r="BS138" s="12"/>
      <c r="BT138" s="12"/>
      <c r="BU138" s="12"/>
      <c r="BV138" s="12"/>
      <c r="BW138" s="12"/>
      <c r="BX138" s="12"/>
      <c r="BY138" s="12"/>
      <c r="BZ138" s="12"/>
    </row>
    <row r="139" spans="1:78" s="2" customFormat="1">
      <c r="A139" s="21"/>
      <c r="B139" s="122" t="str">
        <f t="shared" si="2"/>
        <v>L. Real estate activities</v>
      </c>
      <c r="C139" s="23" t="s">
        <v>3464</v>
      </c>
      <c r="D139" s="24"/>
      <c r="E139" s="24"/>
      <c r="F139" s="24"/>
      <c r="G139" s="24"/>
      <c r="H139" s="7"/>
      <c r="I139" s="7"/>
      <c r="J139" s="7"/>
      <c r="AA139" s="12"/>
      <c r="AB139" s="12"/>
      <c r="AC139" s="12" t="s">
        <v>3004</v>
      </c>
      <c r="AD139" s="12" t="s">
        <v>2857</v>
      </c>
      <c r="AE139" s="12">
        <v>78</v>
      </c>
      <c r="AF139" s="12" t="s">
        <v>3460</v>
      </c>
      <c r="AG139" s="12">
        <v>958</v>
      </c>
      <c r="AH139" s="12" t="s">
        <v>3463</v>
      </c>
      <c r="AI139" s="119">
        <f t="shared" si="3"/>
        <v>733</v>
      </c>
      <c r="AJ139" s="119" t="str">
        <f>IF($C$139&lt;&gt;"",$C$139,"")</f>
        <v xml:space="preserve"> </v>
      </c>
      <c r="AK139" s="119" t="str">
        <f>IF($D$139&lt;&gt;"",$D$139,"")</f>
        <v/>
      </c>
      <c r="AL139" s="119" t="str">
        <f>IF($E$139&lt;&gt;"",$E$139,"")</f>
        <v/>
      </c>
      <c r="AM139" s="119" t="str">
        <f>IF($F$139&lt;&gt;"",$F$139,"")</f>
        <v/>
      </c>
      <c r="AN139" s="119" t="str">
        <f>IF($G$139&lt;&gt;"",$G$139,"")</f>
        <v/>
      </c>
      <c r="AO139" s="12"/>
      <c r="AP139" s="12"/>
      <c r="AQ139" s="12"/>
      <c r="AR139" s="12"/>
      <c r="AS139" s="12"/>
      <c r="AT139" s="12"/>
      <c r="AU139" s="12"/>
      <c r="AV139" s="12"/>
      <c r="AW139" s="12"/>
      <c r="AX139" s="12"/>
      <c r="AY139" s="12"/>
      <c r="AZ139" s="12"/>
      <c r="BA139" s="12"/>
      <c r="BB139" s="12" t="s">
        <v>3497</v>
      </c>
      <c r="BC139" s="12" t="s">
        <v>3464</v>
      </c>
      <c r="BD139" s="12" t="s">
        <v>3498</v>
      </c>
      <c r="BE139" s="12">
        <v>733</v>
      </c>
      <c r="BF139" s="12" t="s">
        <v>3490</v>
      </c>
      <c r="BG139" s="12">
        <v>593</v>
      </c>
      <c r="BH139" s="12"/>
      <c r="BI139" s="12"/>
      <c r="BJ139" s="12"/>
      <c r="BK139" s="12"/>
      <c r="BL139" s="12"/>
      <c r="BM139" s="12"/>
      <c r="BN139" s="12"/>
      <c r="BO139" s="12"/>
      <c r="BP139" s="12"/>
      <c r="BQ139" s="12"/>
      <c r="BR139" s="12"/>
      <c r="BS139" s="12"/>
      <c r="BT139" s="12"/>
      <c r="BU139" s="12"/>
      <c r="BV139" s="12"/>
      <c r="BW139" s="12"/>
      <c r="BX139" s="12"/>
      <c r="BY139" s="12"/>
      <c r="BZ139" s="12"/>
    </row>
    <row r="140" spans="1:78" s="2" customFormat="1">
      <c r="A140" s="21"/>
      <c r="B140" s="122" t="str">
        <f t="shared" si="2"/>
        <v>M. Professional, scientific and technical activities</v>
      </c>
      <c r="C140" s="23" t="s">
        <v>3464</v>
      </c>
      <c r="D140" s="24"/>
      <c r="E140" s="24"/>
      <c r="F140" s="24"/>
      <c r="G140" s="24"/>
      <c r="H140" s="7"/>
      <c r="I140" s="7"/>
      <c r="J140" s="7"/>
      <c r="AA140" s="12"/>
      <c r="AB140" s="12"/>
      <c r="AC140" s="12" t="s">
        <v>3005</v>
      </c>
      <c r="AD140" s="12" t="s">
        <v>2857</v>
      </c>
      <c r="AE140" s="12">
        <v>78</v>
      </c>
      <c r="AF140" s="12" t="s">
        <v>3460</v>
      </c>
      <c r="AG140" s="12">
        <v>958</v>
      </c>
      <c r="AH140" s="12" t="s">
        <v>3463</v>
      </c>
      <c r="AI140" s="119">
        <f t="shared" si="3"/>
        <v>734</v>
      </c>
      <c r="AJ140" s="119" t="str">
        <f>IF($C$140&lt;&gt;"",$C$140,"")</f>
        <v xml:space="preserve"> </v>
      </c>
      <c r="AK140" s="119" t="str">
        <f>IF($D$140&lt;&gt;"",$D$140,"")</f>
        <v/>
      </c>
      <c r="AL140" s="119" t="str">
        <f>IF($E$140&lt;&gt;"",$E$140,"")</f>
        <v/>
      </c>
      <c r="AM140" s="119" t="str">
        <f>IF($F$140&lt;&gt;"",$F$140,"")</f>
        <v/>
      </c>
      <c r="AN140" s="119" t="str">
        <f>IF($G$140&lt;&gt;"",$G$140,"")</f>
        <v/>
      </c>
      <c r="AO140" s="12"/>
      <c r="AP140" s="12"/>
      <c r="AQ140" s="12"/>
      <c r="AR140" s="12"/>
      <c r="AS140" s="12"/>
      <c r="AT140" s="12"/>
      <c r="AU140" s="12"/>
      <c r="AV140" s="12"/>
      <c r="AW140" s="12"/>
      <c r="AX140" s="12"/>
      <c r="AY140" s="12"/>
      <c r="AZ140" s="12"/>
      <c r="BA140" s="12"/>
      <c r="BB140" s="12" t="s">
        <v>3499</v>
      </c>
      <c r="BC140" s="12" t="s">
        <v>3464</v>
      </c>
      <c r="BD140" s="12" t="s">
        <v>3500</v>
      </c>
      <c r="BE140" s="12">
        <v>734</v>
      </c>
      <c r="BF140" s="12" t="s">
        <v>3490</v>
      </c>
      <c r="BG140" s="12">
        <v>604</v>
      </c>
      <c r="BH140" s="12"/>
      <c r="BI140" s="12"/>
      <c r="BJ140" s="12"/>
      <c r="BK140" s="12"/>
      <c r="BL140" s="12"/>
      <c r="BM140" s="12"/>
      <c r="BN140" s="12"/>
      <c r="BO140" s="12"/>
      <c r="BP140" s="12"/>
      <c r="BQ140" s="12"/>
      <c r="BR140" s="12"/>
      <c r="BS140" s="12"/>
      <c r="BT140" s="12"/>
      <c r="BU140" s="12"/>
      <c r="BV140" s="12"/>
      <c r="BW140" s="12"/>
      <c r="BX140" s="12"/>
      <c r="BY140" s="12"/>
      <c r="BZ140" s="12"/>
    </row>
    <row r="141" spans="1:78" s="2" customFormat="1">
      <c r="A141" s="21"/>
      <c r="B141" s="122" t="str">
        <f t="shared" si="2"/>
        <v>N. Administrative and support service activities</v>
      </c>
      <c r="C141" s="23" t="s">
        <v>3464</v>
      </c>
      <c r="D141" s="24"/>
      <c r="E141" s="24"/>
      <c r="F141" s="24"/>
      <c r="G141" s="24"/>
      <c r="H141" s="7"/>
      <c r="I141" s="7"/>
      <c r="J141" s="7"/>
      <c r="AA141" s="12"/>
      <c r="AB141" s="12"/>
      <c r="AC141" s="12" t="s">
        <v>3006</v>
      </c>
      <c r="AD141" s="12" t="s">
        <v>2857</v>
      </c>
      <c r="AE141" s="12">
        <v>78</v>
      </c>
      <c r="AF141" s="12" t="s">
        <v>3460</v>
      </c>
      <c r="AG141" s="12">
        <v>958</v>
      </c>
      <c r="AH141" s="12" t="s">
        <v>3463</v>
      </c>
      <c r="AI141" s="119">
        <f t="shared" si="3"/>
        <v>736</v>
      </c>
      <c r="AJ141" s="119" t="str">
        <f>IF($C$141&lt;&gt;"",$C$141,"")</f>
        <v xml:space="preserve"> </v>
      </c>
      <c r="AK141" s="119" t="str">
        <f>IF($D$141&lt;&gt;"",$D$141,"")</f>
        <v/>
      </c>
      <c r="AL141" s="119" t="str">
        <f>IF($E$141&lt;&gt;"",$E$141,"")</f>
        <v/>
      </c>
      <c r="AM141" s="119" t="str">
        <f>IF($F$141&lt;&gt;"",$F$141,"")</f>
        <v/>
      </c>
      <c r="AN141" s="119" t="str">
        <f>IF($G$141&lt;&gt;"",$G$141,"")</f>
        <v/>
      </c>
      <c r="AO141" s="12"/>
      <c r="AP141" s="12"/>
      <c r="AQ141" s="12"/>
      <c r="AR141" s="12"/>
      <c r="AS141" s="12"/>
      <c r="AT141" s="12"/>
      <c r="AU141" s="12"/>
      <c r="AV141" s="12"/>
      <c r="AW141" s="12"/>
      <c r="AX141" s="12"/>
      <c r="AY141" s="12"/>
      <c r="AZ141" s="12"/>
      <c r="BA141" s="12"/>
      <c r="BB141" s="12" t="s">
        <v>3501</v>
      </c>
      <c r="BC141" s="12" t="s">
        <v>3464</v>
      </c>
      <c r="BD141" s="12" t="s">
        <v>3502</v>
      </c>
      <c r="BE141" s="12">
        <v>736</v>
      </c>
      <c r="BF141" s="12" t="s">
        <v>3490</v>
      </c>
      <c r="BG141" s="12">
        <v>611</v>
      </c>
      <c r="BH141" s="12"/>
      <c r="BI141" s="12"/>
      <c r="BJ141" s="12"/>
      <c r="BK141" s="12"/>
      <c r="BL141" s="12"/>
      <c r="BM141" s="12"/>
      <c r="BN141" s="12"/>
      <c r="BO141" s="12"/>
      <c r="BP141" s="12"/>
      <c r="BQ141" s="12"/>
      <c r="BR141" s="12"/>
      <c r="BS141" s="12"/>
      <c r="BT141" s="12"/>
      <c r="BU141" s="12"/>
      <c r="BV141" s="12"/>
      <c r="BW141" s="12"/>
      <c r="BX141" s="12"/>
      <c r="BY141" s="12"/>
      <c r="BZ141" s="12"/>
    </row>
    <row r="142" spans="1:78" s="2" customFormat="1">
      <c r="A142" s="21"/>
      <c r="B142" s="122" t="str">
        <f t="shared" si="2"/>
        <v>O. Public administration and defence; compulsory social security</v>
      </c>
      <c r="C142" s="23" t="s">
        <v>3464</v>
      </c>
      <c r="D142" s="24"/>
      <c r="E142" s="24"/>
      <c r="F142" s="24"/>
      <c r="G142" s="24"/>
      <c r="H142" s="7"/>
      <c r="I142" s="7"/>
      <c r="J142" s="7"/>
      <c r="AA142" s="12"/>
      <c r="AB142" s="12"/>
      <c r="AC142" s="12" t="s">
        <v>3007</v>
      </c>
      <c r="AD142" s="12" t="s">
        <v>2857</v>
      </c>
      <c r="AE142" s="12">
        <v>78</v>
      </c>
      <c r="AF142" s="12" t="s">
        <v>3460</v>
      </c>
      <c r="AG142" s="12">
        <v>958</v>
      </c>
      <c r="AH142" s="12" t="s">
        <v>3463</v>
      </c>
      <c r="AI142" s="119">
        <f t="shared" si="3"/>
        <v>737</v>
      </c>
      <c r="AJ142" s="119" t="str">
        <f>IF($C$142&lt;&gt;"",$C$142,"")</f>
        <v xml:space="preserve"> </v>
      </c>
      <c r="AK142" s="119" t="str">
        <f>IF($D$142&lt;&gt;"",$D$142,"")</f>
        <v/>
      </c>
      <c r="AL142" s="119" t="str">
        <f>IF($E$142&lt;&gt;"",$E$142,"")</f>
        <v/>
      </c>
      <c r="AM142" s="119" t="str">
        <f>IF($F$142&lt;&gt;"",$F$142,"")</f>
        <v/>
      </c>
      <c r="AN142" s="119" t="str">
        <f>IF($G$142&lt;&gt;"",$G$142,"")</f>
        <v/>
      </c>
      <c r="AO142" s="12"/>
      <c r="AP142" s="12"/>
      <c r="AQ142" s="12"/>
      <c r="AR142" s="12"/>
      <c r="AS142" s="12"/>
      <c r="AT142" s="12"/>
      <c r="AU142" s="12"/>
      <c r="AV142" s="12"/>
      <c r="AW142" s="12"/>
      <c r="AX142" s="12"/>
      <c r="AY142" s="12"/>
      <c r="AZ142" s="12"/>
      <c r="BA142" s="12"/>
      <c r="BB142" s="12" t="s">
        <v>3503</v>
      </c>
      <c r="BC142" s="12" t="s">
        <v>3464</v>
      </c>
      <c r="BD142" s="12" t="s">
        <v>3504</v>
      </c>
      <c r="BE142" s="12">
        <v>737</v>
      </c>
      <c r="BF142" s="12" t="s">
        <v>3490</v>
      </c>
      <c r="BG142" s="12">
        <v>614</v>
      </c>
      <c r="BH142" s="12"/>
      <c r="BI142" s="12"/>
      <c r="BJ142" s="12"/>
      <c r="BK142" s="12"/>
      <c r="BL142" s="12"/>
      <c r="BM142" s="12"/>
      <c r="BN142" s="12"/>
      <c r="BO142" s="12"/>
      <c r="BP142" s="12"/>
      <c r="BQ142" s="12"/>
      <c r="BR142" s="12"/>
      <c r="BS142" s="12"/>
      <c r="BT142" s="12"/>
      <c r="BU142" s="12"/>
      <c r="BV142" s="12"/>
      <c r="BW142" s="12"/>
      <c r="BX142" s="12"/>
      <c r="BY142" s="12"/>
      <c r="BZ142" s="12"/>
    </row>
    <row r="143" spans="1:78" s="2" customFormat="1">
      <c r="A143" s="21"/>
      <c r="B143" s="122" t="str">
        <f t="shared" si="2"/>
        <v>P. Education</v>
      </c>
      <c r="C143" s="23" t="s">
        <v>3464</v>
      </c>
      <c r="D143" s="24"/>
      <c r="E143" s="24"/>
      <c r="F143" s="24"/>
      <c r="G143" s="24"/>
      <c r="H143" s="7"/>
      <c r="I143" s="7"/>
      <c r="J143" s="7"/>
      <c r="AA143" s="12"/>
      <c r="AB143" s="12"/>
      <c r="AC143" s="12" t="s">
        <v>3008</v>
      </c>
      <c r="AD143" s="12" t="s">
        <v>2857</v>
      </c>
      <c r="AE143" s="12">
        <v>78</v>
      </c>
      <c r="AF143" s="12" t="s">
        <v>3460</v>
      </c>
      <c r="AG143" s="12">
        <v>958</v>
      </c>
      <c r="AH143" s="12" t="s">
        <v>3463</v>
      </c>
      <c r="AI143" s="119">
        <f t="shared" si="3"/>
        <v>739</v>
      </c>
      <c r="AJ143" s="119" t="str">
        <f>IF($C$143&lt;&gt;"",$C$143,"")</f>
        <v xml:space="preserve"> </v>
      </c>
      <c r="AK143" s="119" t="str">
        <f>IF($D$143&lt;&gt;"",$D$143,"")</f>
        <v/>
      </c>
      <c r="AL143" s="119" t="str">
        <f>IF($E$143&lt;&gt;"",$E$143,"")</f>
        <v/>
      </c>
      <c r="AM143" s="119" t="str">
        <f>IF($F$143&lt;&gt;"",$F$143,"")</f>
        <v/>
      </c>
      <c r="AN143" s="119" t="str">
        <f>IF($G$143&lt;&gt;"",$G$143,"")</f>
        <v/>
      </c>
      <c r="AO143" s="12"/>
      <c r="AP143" s="12"/>
      <c r="AQ143" s="12"/>
      <c r="AR143" s="12"/>
      <c r="AS143" s="12"/>
      <c r="AT143" s="12"/>
      <c r="AU143" s="12"/>
      <c r="AV143" s="12"/>
      <c r="AW143" s="12"/>
      <c r="AX143" s="12"/>
      <c r="AY143" s="12"/>
      <c r="AZ143" s="12"/>
      <c r="BA143" s="12"/>
      <c r="BB143" s="12" t="s">
        <v>3505</v>
      </c>
      <c r="BC143" s="12" t="s">
        <v>3464</v>
      </c>
      <c r="BD143" s="12" t="s">
        <v>3506</v>
      </c>
      <c r="BE143" s="12">
        <v>739</v>
      </c>
      <c r="BF143" s="12" t="s">
        <v>3490</v>
      </c>
      <c r="BG143" s="12">
        <v>621</v>
      </c>
      <c r="BH143" s="12"/>
      <c r="BI143" s="12"/>
      <c r="BJ143" s="12"/>
      <c r="BK143" s="12"/>
      <c r="BL143" s="12"/>
      <c r="BM143" s="12"/>
      <c r="BN143" s="12"/>
      <c r="BO143" s="12"/>
      <c r="BP143" s="12"/>
      <c r="BQ143" s="12"/>
      <c r="BR143" s="12"/>
      <c r="BS143" s="12"/>
      <c r="BT143" s="12"/>
      <c r="BU143" s="12"/>
      <c r="BV143" s="12"/>
      <c r="BW143" s="12"/>
      <c r="BX143" s="12"/>
      <c r="BY143" s="12"/>
      <c r="BZ143" s="12"/>
    </row>
    <row r="144" spans="1:78" s="2" customFormat="1">
      <c r="A144" s="21"/>
      <c r="B144" s="122" t="str">
        <f t="shared" si="2"/>
        <v>Q. Human health and social work activities</v>
      </c>
      <c r="C144" s="23" t="s">
        <v>3464</v>
      </c>
      <c r="D144" s="24"/>
      <c r="E144" s="24"/>
      <c r="F144" s="24"/>
      <c r="G144" s="24"/>
      <c r="H144" s="7"/>
      <c r="I144" s="7"/>
      <c r="J144" s="7"/>
      <c r="AA144" s="12"/>
      <c r="AB144" s="12"/>
      <c r="AC144" s="12" t="s">
        <v>3009</v>
      </c>
      <c r="AD144" s="12" t="s">
        <v>2857</v>
      </c>
      <c r="AE144" s="12">
        <v>78</v>
      </c>
      <c r="AF144" s="12" t="s">
        <v>3460</v>
      </c>
      <c r="AG144" s="12">
        <v>958</v>
      </c>
      <c r="AH144" s="12" t="s">
        <v>3463</v>
      </c>
      <c r="AI144" s="119">
        <f t="shared" si="3"/>
        <v>740</v>
      </c>
      <c r="AJ144" s="119" t="str">
        <f>IF($C$144&lt;&gt;"",$C$144,"")</f>
        <v xml:space="preserve"> </v>
      </c>
      <c r="AK144" s="119" t="str">
        <f>IF($D$144&lt;&gt;"",$D$144,"")</f>
        <v/>
      </c>
      <c r="AL144" s="119" t="str">
        <f>IF($E$144&lt;&gt;"",$E$144,"")</f>
        <v/>
      </c>
      <c r="AM144" s="119" t="str">
        <f>IF($F$144&lt;&gt;"",$F$144,"")</f>
        <v/>
      </c>
      <c r="AN144" s="119" t="str">
        <f>IF($G$144&lt;&gt;"",$G$144,"")</f>
        <v/>
      </c>
      <c r="AO144" s="12"/>
      <c r="AP144" s="12"/>
      <c r="AQ144" s="12"/>
      <c r="AR144" s="12"/>
      <c r="AS144" s="12"/>
      <c r="AT144" s="12"/>
      <c r="AU144" s="12"/>
      <c r="AV144" s="12"/>
      <c r="AW144" s="12"/>
      <c r="AX144" s="12"/>
      <c r="AY144" s="12"/>
      <c r="AZ144" s="12"/>
      <c r="BA144" s="12"/>
      <c r="BB144" s="12" t="s">
        <v>3507</v>
      </c>
      <c r="BC144" s="12" t="s">
        <v>3464</v>
      </c>
      <c r="BD144" s="12" t="s">
        <v>3508</v>
      </c>
      <c r="BE144" s="12">
        <v>740</v>
      </c>
      <c r="BF144" s="12" t="s">
        <v>3490</v>
      </c>
      <c r="BG144" s="12">
        <v>624</v>
      </c>
      <c r="BH144" s="12"/>
      <c r="BI144" s="12"/>
      <c r="BJ144" s="12"/>
      <c r="BK144" s="12"/>
      <c r="BL144" s="12"/>
      <c r="BM144" s="12"/>
      <c r="BN144" s="12"/>
      <c r="BO144" s="12"/>
      <c r="BP144" s="12"/>
      <c r="BQ144" s="12"/>
      <c r="BR144" s="12"/>
      <c r="BS144" s="12"/>
      <c r="BT144" s="12"/>
      <c r="BU144" s="12"/>
      <c r="BV144" s="12"/>
      <c r="BW144" s="12"/>
      <c r="BX144" s="12"/>
      <c r="BY144" s="12"/>
      <c r="BZ144" s="12"/>
    </row>
    <row r="145" spans="1:78" s="2" customFormat="1">
      <c r="A145" s="21"/>
      <c r="B145" s="122" t="str">
        <f t="shared" si="2"/>
        <v>R. Arts, entertainment and recreation</v>
      </c>
      <c r="C145" s="23" t="s">
        <v>3464</v>
      </c>
      <c r="D145" s="24"/>
      <c r="E145" s="24"/>
      <c r="F145" s="24"/>
      <c r="G145" s="24"/>
      <c r="H145" s="7"/>
      <c r="I145" s="7"/>
      <c r="J145" s="7"/>
      <c r="AA145" s="12"/>
      <c r="AB145" s="12"/>
      <c r="AC145" s="12" t="s">
        <v>3010</v>
      </c>
      <c r="AD145" s="12" t="s">
        <v>2857</v>
      </c>
      <c r="AE145" s="12">
        <v>78</v>
      </c>
      <c r="AF145" s="12" t="s">
        <v>3460</v>
      </c>
      <c r="AG145" s="12">
        <v>958</v>
      </c>
      <c r="AH145" s="12" t="s">
        <v>3463</v>
      </c>
      <c r="AI145" s="119">
        <f t="shared" si="3"/>
        <v>741</v>
      </c>
      <c r="AJ145" s="119" t="str">
        <f>IF($C$145&lt;&gt;"",$C$145,"")</f>
        <v xml:space="preserve"> </v>
      </c>
      <c r="AK145" s="119" t="str">
        <f>IF($D$145&lt;&gt;"",$D$145,"")</f>
        <v/>
      </c>
      <c r="AL145" s="119" t="str">
        <f>IF($E$145&lt;&gt;"",$E$145,"")</f>
        <v/>
      </c>
      <c r="AM145" s="119" t="str">
        <f>IF($F$145&lt;&gt;"",$F$145,"")</f>
        <v/>
      </c>
      <c r="AN145" s="119" t="str">
        <f>IF($G$145&lt;&gt;"",$G$145,"")</f>
        <v/>
      </c>
      <c r="AO145" s="12"/>
      <c r="AP145" s="12"/>
      <c r="AQ145" s="12"/>
      <c r="AR145" s="12"/>
      <c r="AS145" s="12"/>
      <c r="AT145" s="12"/>
      <c r="AU145" s="12"/>
      <c r="AV145" s="12"/>
      <c r="AW145" s="12"/>
      <c r="AX145" s="12"/>
      <c r="AY145" s="12"/>
      <c r="AZ145" s="12"/>
      <c r="BA145" s="12"/>
      <c r="BB145" s="12" t="s">
        <v>3509</v>
      </c>
      <c r="BC145" s="12" t="s">
        <v>3464</v>
      </c>
      <c r="BD145" s="12" t="s">
        <v>3510</v>
      </c>
      <c r="BE145" s="12">
        <v>741</v>
      </c>
      <c r="BF145" s="12" t="s">
        <v>3490</v>
      </c>
      <c r="BG145" s="12">
        <v>626</v>
      </c>
      <c r="BH145" s="12"/>
      <c r="BI145" s="12"/>
      <c r="BJ145" s="12"/>
      <c r="BK145" s="12"/>
      <c r="BL145" s="12"/>
      <c r="BM145" s="12"/>
      <c r="BN145" s="12"/>
      <c r="BO145" s="12"/>
      <c r="BP145" s="12"/>
      <c r="BQ145" s="12"/>
      <c r="BR145" s="12"/>
      <c r="BS145" s="12"/>
      <c r="BT145" s="12"/>
      <c r="BU145" s="12"/>
      <c r="BV145" s="12"/>
      <c r="BW145" s="12"/>
      <c r="BX145" s="12"/>
      <c r="BY145" s="12"/>
      <c r="BZ145" s="12"/>
    </row>
    <row r="146" spans="1:78" s="2" customFormat="1">
      <c r="A146" s="21"/>
      <c r="B146" s="122" t="str">
        <f t="shared" si="2"/>
        <v>S. Other service activities</v>
      </c>
      <c r="C146" s="23" t="s">
        <v>3464</v>
      </c>
      <c r="D146" s="24"/>
      <c r="E146" s="24"/>
      <c r="F146" s="24"/>
      <c r="G146" s="24"/>
      <c r="H146" s="7"/>
      <c r="I146" s="7"/>
      <c r="J146" s="7"/>
      <c r="AA146" s="12"/>
      <c r="AB146" s="12"/>
      <c r="AC146" s="12" t="s">
        <v>3011</v>
      </c>
      <c r="AD146" s="12" t="s">
        <v>2857</v>
      </c>
      <c r="AE146" s="12">
        <v>78</v>
      </c>
      <c r="AF146" s="12" t="s">
        <v>3460</v>
      </c>
      <c r="AG146" s="12">
        <v>958</v>
      </c>
      <c r="AH146" s="12" t="s">
        <v>3463</v>
      </c>
      <c r="AI146" s="119">
        <f t="shared" si="3"/>
        <v>743</v>
      </c>
      <c r="AJ146" s="119" t="str">
        <f>IF($C$146&lt;&gt;"",$C$146,"")</f>
        <v xml:space="preserve"> </v>
      </c>
      <c r="AK146" s="119" t="str">
        <f>IF($D$146&lt;&gt;"",$D$146,"")</f>
        <v/>
      </c>
      <c r="AL146" s="119" t="str">
        <f>IF($E$146&lt;&gt;"",$E$146,"")</f>
        <v/>
      </c>
      <c r="AM146" s="119" t="str">
        <f>IF($F$146&lt;&gt;"",$F$146,"")</f>
        <v/>
      </c>
      <c r="AN146" s="119" t="str">
        <f>IF($G$146&lt;&gt;"",$G$146,"")</f>
        <v/>
      </c>
      <c r="AO146" s="12"/>
      <c r="AP146" s="12"/>
      <c r="AQ146" s="12"/>
      <c r="AR146" s="12"/>
      <c r="AS146" s="12"/>
      <c r="AT146" s="12"/>
      <c r="AU146" s="12"/>
      <c r="AV146" s="12"/>
      <c r="AW146" s="12"/>
      <c r="AX146" s="12"/>
      <c r="AY146" s="12"/>
      <c r="AZ146" s="12"/>
      <c r="BA146" s="12"/>
      <c r="BB146" s="12" t="s">
        <v>3511</v>
      </c>
      <c r="BC146" s="12" t="s">
        <v>3464</v>
      </c>
      <c r="BD146" s="12" t="s">
        <v>3464</v>
      </c>
      <c r="BE146" s="12">
        <v>743</v>
      </c>
      <c r="BF146" s="12" t="s">
        <v>3490</v>
      </c>
      <c r="BG146" s="12" t="s">
        <v>3490</v>
      </c>
      <c r="BH146" s="12"/>
      <c r="BI146" s="12"/>
      <c r="BJ146" s="12"/>
      <c r="BK146" s="12"/>
      <c r="BL146" s="12"/>
      <c r="BM146" s="12"/>
      <c r="BN146" s="12"/>
      <c r="BO146" s="12"/>
      <c r="BP146" s="12"/>
      <c r="BQ146" s="12"/>
      <c r="BR146" s="12"/>
      <c r="BS146" s="12"/>
      <c r="BT146" s="12"/>
      <c r="BU146" s="12"/>
      <c r="BV146" s="12"/>
      <c r="BW146" s="12"/>
      <c r="BX146" s="12"/>
      <c r="BY146" s="12"/>
      <c r="BZ146" s="12"/>
    </row>
    <row r="147" spans="1:78" s="2" customFormat="1">
      <c r="A147" s="21"/>
      <c r="B147" s="122" t="str">
        <f t="shared" si="2"/>
        <v>T. Activities of households as employers; undifferentiated goods- and services-producing activities of households for own use</v>
      </c>
      <c r="C147" s="23" t="s">
        <v>3464</v>
      </c>
      <c r="D147" s="24"/>
      <c r="E147" s="24"/>
      <c r="F147" s="24"/>
      <c r="G147" s="24"/>
      <c r="H147" s="7"/>
      <c r="I147" s="7"/>
      <c r="J147" s="7"/>
      <c r="AA147" s="12"/>
      <c r="AB147" s="12"/>
      <c r="AC147" s="12" t="s">
        <v>3012</v>
      </c>
      <c r="AD147" s="12" t="s">
        <v>2857</v>
      </c>
      <c r="AE147" s="12">
        <v>78</v>
      </c>
      <c r="AF147" s="12" t="s">
        <v>3460</v>
      </c>
      <c r="AG147" s="12">
        <v>958</v>
      </c>
      <c r="AH147" s="12" t="s">
        <v>3463</v>
      </c>
      <c r="AI147" s="119">
        <f t="shared" si="3"/>
        <v>745</v>
      </c>
      <c r="AJ147" s="119" t="str">
        <f>IF($C$147&lt;&gt;"",$C$147,"")</f>
        <v xml:space="preserve"> </v>
      </c>
      <c r="AK147" s="119" t="str">
        <f>IF($D$147&lt;&gt;"",$D$147,"")</f>
        <v/>
      </c>
      <c r="AL147" s="119" t="str">
        <f>IF($E$147&lt;&gt;"",$E$147,"")</f>
        <v/>
      </c>
      <c r="AM147" s="119" t="str">
        <f>IF($F$147&lt;&gt;"",$F$147,"")</f>
        <v/>
      </c>
      <c r="AN147" s="119" t="str">
        <f>IF($G$147&lt;&gt;"",$G$147,"")</f>
        <v/>
      </c>
      <c r="AO147" s="12"/>
      <c r="AP147" s="12"/>
      <c r="AQ147" s="12"/>
      <c r="AR147" s="12"/>
      <c r="AS147" s="12"/>
      <c r="AT147" s="12"/>
      <c r="AU147" s="12"/>
      <c r="AV147" s="12"/>
      <c r="AW147" s="12"/>
      <c r="AX147" s="12"/>
      <c r="AY147" s="12"/>
      <c r="AZ147" s="12"/>
      <c r="BA147" s="12"/>
      <c r="BB147" s="12" t="s">
        <v>3512</v>
      </c>
      <c r="BC147" s="12" t="s">
        <v>3464</v>
      </c>
      <c r="BD147" s="12" t="s">
        <v>3464</v>
      </c>
      <c r="BE147" s="12">
        <v>745</v>
      </c>
      <c r="BF147" s="12" t="s">
        <v>3490</v>
      </c>
      <c r="BG147" s="12" t="s">
        <v>3490</v>
      </c>
      <c r="BH147" s="12"/>
      <c r="BI147" s="12"/>
      <c r="BJ147" s="12"/>
      <c r="BK147" s="12"/>
      <c r="BL147" s="12"/>
      <c r="BM147" s="12"/>
      <c r="BN147" s="12"/>
      <c r="BO147" s="12"/>
      <c r="BP147" s="12"/>
      <c r="BQ147" s="12"/>
      <c r="BR147" s="12"/>
      <c r="BS147" s="12"/>
      <c r="BT147" s="12"/>
      <c r="BU147" s="12"/>
      <c r="BV147" s="12"/>
      <c r="BW147" s="12"/>
      <c r="BX147" s="12"/>
      <c r="BY147" s="12"/>
      <c r="BZ147" s="12"/>
    </row>
    <row r="148" spans="1:78" s="2" customFormat="1">
      <c r="A148" s="21"/>
      <c r="B148" s="122" t="str">
        <f t="shared" si="2"/>
        <v>U. Activities of extraterritorial organizations and bodies</v>
      </c>
      <c r="C148" s="23" t="s">
        <v>3464</v>
      </c>
      <c r="D148" s="24"/>
      <c r="E148" s="24"/>
      <c r="F148" s="24"/>
      <c r="G148" s="24"/>
      <c r="H148" s="7"/>
      <c r="I148" s="7"/>
      <c r="J148" s="7"/>
      <c r="AA148" s="12"/>
      <c r="AB148" s="12"/>
      <c r="AC148" s="12" t="s">
        <v>3013</v>
      </c>
      <c r="AD148" s="12" t="s">
        <v>2857</v>
      </c>
      <c r="AE148" s="12">
        <v>78</v>
      </c>
      <c r="AF148" s="12" t="s">
        <v>3460</v>
      </c>
      <c r="AG148" s="12">
        <v>958</v>
      </c>
      <c r="AH148" s="12" t="s">
        <v>3463</v>
      </c>
      <c r="AI148" s="119">
        <f t="shared" si="3"/>
        <v>746</v>
      </c>
      <c r="AJ148" s="119" t="str">
        <f>IF($C$148&lt;&gt;"",$C$148,"")</f>
        <v xml:space="preserve"> </v>
      </c>
      <c r="AK148" s="119" t="str">
        <f>IF($D$148&lt;&gt;"",$D$148,"")</f>
        <v/>
      </c>
      <c r="AL148" s="119" t="str">
        <f>IF($E$148&lt;&gt;"",$E$148,"")</f>
        <v/>
      </c>
      <c r="AM148" s="119" t="str">
        <f>IF($F$148&lt;&gt;"",$F$148,"")</f>
        <v/>
      </c>
      <c r="AN148" s="119" t="str">
        <f>IF($G$148&lt;&gt;"",$G$148,"")</f>
        <v/>
      </c>
      <c r="AO148" s="12"/>
      <c r="AP148" s="12"/>
      <c r="AQ148" s="12"/>
      <c r="AR148" s="12"/>
      <c r="AS148" s="12"/>
      <c r="AT148" s="12"/>
      <c r="AU148" s="12"/>
      <c r="AV148" s="12"/>
      <c r="AW148" s="12"/>
      <c r="AX148" s="12"/>
      <c r="AY148" s="12"/>
      <c r="AZ148" s="12"/>
      <c r="BA148" s="12"/>
      <c r="BB148" s="12" t="s">
        <v>3513</v>
      </c>
      <c r="BC148" s="12" t="s">
        <v>3464</v>
      </c>
      <c r="BD148" s="12" t="s">
        <v>3464</v>
      </c>
      <c r="BE148" s="12">
        <v>746</v>
      </c>
      <c r="BF148" s="12" t="s">
        <v>3490</v>
      </c>
      <c r="BG148" s="12" t="s">
        <v>3490</v>
      </c>
      <c r="BH148" s="12"/>
      <c r="BI148" s="12"/>
      <c r="BJ148" s="12"/>
      <c r="BK148" s="12"/>
      <c r="BL148" s="12"/>
      <c r="BM148" s="12"/>
      <c r="BN148" s="12"/>
      <c r="BO148" s="12"/>
      <c r="BP148" s="12"/>
      <c r="BQ148" s="12"/>
      <c r="BR148" s="12"/>
      <c r="BS148" s="12"/>
      <c r="BT148" s="12"/>
      <c r="BU148" s="12"/>
      <c r="BV148" s="12"/>
      <c r="BW148" s="12"/>
      <c r="BX148" s="12"/>
      <c r="BY148" s="12"/>
      <c r="BZ148" s="12"/>
    </row>
    <row r="149" spans="1:78" s="2" customFormat="1">
      <c r="A149" s="21"/>
      <c r="B149" s="122" t="str">
        <f t="shared" si="2"/>
        <v>X. Not elsewhere classified</v>
      </c>
      <c r="C149" s="23" t="s">
        <v>3464</v>
      </c>
      <c r="D149" s="24"/>
      <c r="E149" s="24"/>
      <c r="F149" s="24"/>
      <c r="G149" s="24"/>
      <c r="H149" s="7"/>
      <c r="I149" s="7"/>
      <c r="J149" s="7"/>
      <c r="AA149" s="12"/>
      <c r="AB149" s="12"/>
      <c r="AC149" s="12" t="s">
        <v>3014</v>
      </c>
      <c r="AD149" s="12" t="s">
        <v>2857</v>
      </c>
      <c r="AE149" s="12">
        <v>78</v>
      </c>
      <c r="AF149" s="12" t="s">
        <v>3460</v>
      </c>
      <c r="AG149" s="12">
        <v>958</v>
      </c>
      <c r="AH149" s="12" t="s">
        <v>3463</v>
      </c>
      <c r="AI149" s="119">
        <f t="shared" si="3"/>
        <v>747</v>
      </c>
      <c r="AJ149" s="119" t="str">
        <f>IF($C$149&lt;&gt;"",$C$149,"")</f>
        <v xml:space="preserve"> </v>
      </c>
      <c r="AK149" s="119" t="str">
        <f>IF($D$149&lt;&gt;"",$D$149,"")</f>
        <v/>
      </c>
      <c r="AL149" s="119" t="str">
        <f>IF($E$149&lt;&gt;"",$E$149,"")</f>
        <v/>
      </c>
      <c r="AM149" s="119" t="str">
        <f>IF($F$149&lt;&gt;"",$F$149,"")</f>
        <v/>
      </c>
      <c r="AN149" s="119" t="str">
        <f>IF($G$149&lt;&gt;"",$G$149,"")</f>
        <v/>
      </c>
      <c r="AO149" s="12"/>
      <c r="AP149" s="12"/>
      <c r="AQ149" s="12"/>
      <c r="AR149" s="12"/>
      <c r="AS149" s="12"/>
      <c r="AT149" s="12"/>
      <c r="AU149" s="12"/>
      <c r="AV149" s="12"/>
      <c r="AW149" s="12"/>
      <c r="AX149" s="12"/>
      <c r="AY149" s="12"/>
      <c r="AZ149" s="12"/>
      <c r="BA149" s="12"/>
      <c r="BB149" s="12" t="s">
        <v>3510</v>
      </c>
      <c r="BC149" s="12" t="s">
        <v>3464</v>
      </c>
      <c r="BD149" s="12" t="s">
        <v>3464</v>
      </c>
      <c r="BE149" s="12">
        <v>747</v>
      </c>
      <c r="BF149" s="12" t="s">
        <v>3490</v>
      </c>
      <c r="BG149" s="12" t="s">
        <v>3490</v>
      </c>
      <c r="BH149" s="12"/>
      <c r="BI149" s="12"/>
      <c r="BJ149" s="12"/>
      <c r="BK149" s="12"/>
      <c r="BL149" s="12"/>
      <c r="BM149" s="12"/>
      <c r="BN149" s="12"/>
      <c r="BO149" s="12"/>
      <c r="BP149" s="12"/>
      <c r="BQ149" s="12"/>
      <c r="BR149" s="12"/>
      <c r="BS149" s="12"/>
      <c r="BT149" s="12"/>
      <c r="BU149" s="12"/>
      <c r="BV149" s="12"/>
      <c r="BW149" s="12"/>
      <c r="BX149" s="12"/>
      <c r="BY149" s="12"/>
      <c r="BZ149" s="12"/>
    </row>
    <row r="150" spans="1:78" s="2" customFormat="1">
      <c r="A150" s="7"/>
      <c r="B150" s="7"/>
      <c r="C150" s="7"/>
      <c r="D150" s="7"/>
      <c r="E150" s="7"/>
      <c r="F150" s="7"/>
      <c r="G150" s="7"/>
      <c r="H150" s="7"/>
      <c r="I150" s="7"/>
      <c r="J150" s="7"/>
      <c r="AA150" s="12"/>
      <c r="AB150" s="12"/>
      <c r="AC150" s="12" t="s">
        <v>3015</v>
      </c>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row>
    <row r="151" spans="1:78" s="2" customFormat="1" ht="12">
      <c r="A151" s="11" t="s">
        <v>2865</v>
      </c>
      <c r="B151" s="108"/>
      <c r="C151" s="86"/>
      <c r="D151" s="86"/>
      <c r="E151" s="86"/>
      <c r="F151" s="86"/>
      <c r="G151" s="87"/>
      <c r="H151" s="7"/>
      <c r="I151" s="7"/>
      <c r="J151" s="7"/>
      <c r="AA151" s="12"/>
      <c r="AB151" s="12"/>
      <c r="AC151" s="12" t="s">
        <v>3016</v>
      </c>
      <c r="AD151" s="12" t="s">
        <v>2857</v>
      </c>
      <c r="AE151" s="12">
        <v>78</v>
      </c>
      <c r="AF151" s="12" t="s">
        <v>3460</v>
      </c>
      <c r="AG151" s="12">
        <v>958</v>
      </c>
      <c r="AH151" s="12" t="s">
        <v>2866</v>
      </c>
      <c r="AI151" s="12"/>
      <c r="AJ151" s="119" t="str">
        <f>IF($B$151&lt;&gt;"",$B$151,"")</f>
        <v/>
      </c>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2"/>
    </row>
    <row r="152" spans="1:78" s="2" customFormat="1">
      <c r="A152" s="7"/>
      <c r="B152" s="88"/>
      <c r="C152" s="89"/>
      <c r="D152" s="89"/>
      <c r="E152" s="89"/>
      <c r="F152" s="89"/>
      <c r="G152" s="90"/>
      <c r="H152" s="7"/>
      <c r="I152" s="7"/>
      <c r="J152" s="7"/>
      <c r="AA152" s="12"/>
      <c r="AB152" s="12"/>
      <c r="AC152" s="12" t="s">
        <v>3017</v>
      </c>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2"/>
    </row>
    <row r="153" spans="1:78" s="2" customFormat="1">
      <c r="A153" s="7"/>
      <c r="B153" s="88"/>
      <c r="C153" s="89"/>
      <c r="D153" s="89"/>
      <c r="E153" s="89"/>
      <c r="F153" s="89"/>
      <c r="G153" s="90"/>
      <c r="H153" s="7"/>
      <c r="I153" s="7"/>
      <c r="J153" s="7"/>
      <c r="AA153" s="12"/>
      <c r="AB153" s="12"/>
      <c r="AC153" s="12" t="s">
        <v>3018</v>
      </c>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row>
    <row r="154" spans="1:78" s="2" customFormat="1">
      <c r="A154" s="7"/>
      <c r="B154" s="91"/>
      <c r="C154" s="92"/>
      <c r="D154" s="92"/>
      <c r="E154" s="92"/>
      <c r="F154" s="92"/>
      <c r="G154" s="93"/>
      <c r="H154" s="7"/>
      <c r="I154" s="7"/>
      <c r="J154" s="7"/>
      <c r="AA154" s="12"/>
      <c r="AB154" s="12"/>
      <c r="AC154" s="12" t="s">
        <v>3019</v>
      </c>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2"/>
    </row>
    <row r="155" spans="1:78" s="2" customFormat="1">
      <c r="A155" s="7"/>
      <c r="B155" s="7"/>
      <c r="C155" s="7"/>
      <c r="D155" s="7"/>
      <c r="E155" s="7"/>
      <c r="F155" s="7"/>
      <c r="G155" s="7"/>
      <c r="H155" s="7"/>
      <c r="I155" s="7"/>
      <c r="J155" s="7"/>
      <c r="AA155" s="12"/>
      <c r="AB155" s="12"/>
      <c r="AC155" s="12" t="s">
        <v>3020</v>
      </c>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row>
    <row r="156" spans="1:78" s="2" customFormat="1">
      <c r="A156" s="7"/>
      <c r="B156" s="7"/>
      <c r="C156" s="7"/>
      <c r="D156" s="7"/>
      <c r="E156" s="7"/>
      <c r="F156" s="7"/>
      <c r="G156" s="7"/>
      <c r="H156" s="7"/>
      <c r="I156" s="7"/>
      <c r="J156" s="7"/>
      <c r="AA156" s="12"/>
      <c r="AB156" s="12"/>
      <c r="AC156" s="12" t="s">
        <v>3021</v>
      </c>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row>
    <row r="157" spans="1:78" s="2" customFormat="1" ht="19.2">
      <c r="A157" s="103" t="s">
        <v>2763</v>
      </c>
      <c r="B157" s="100"/>
      <c r="C157" s="100"/>
      <c r="D157" s="100"/>
      <c r="E157" s="100"/>
      <c r="F157" s="100"/>
      <c r="G157" s="101"/>
      <c r="H157" s="7"/>
      <c r="I157" s="7"/>
      <c r="J157" s="7"/>
      <c r="AA157" s="12"/>
      <c r="AB157" s="12"/>
      <c r="AC157" s="12" t="s">
        <v>3022</v>
      </c>
      <c r="AD157" s="12" t="s">
        <v>2857</v>
      </c>
      <c r="AE157" s="12">
        <v>78</v>
      </c>
      <c r="AF157" s="12" t="s">
        <v>3460</v>
      </c>
      <c r="AG157" s="12">
        <v>954</v>
      </c>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row>
    <row r="158" spans="1:78" s="2" customFormat="1">
      <c r="A158" s="7"/>
      <c r="B158" s="7"/>
      <c r="C158" s="7"/>
      <c r="D158" s="7"/>
      <c r="E158" s="7"/>
      <c r="F158" s="7"/>
      <c r="G158" s="7"/>
      <c r="H158" s="7"/>
      <c r="I158" s="7"/>
      <c r="J158" s="7"/>
      <c r="AA158" s="12"/>
      <c r="AB158" s="12"/>
      <c r="AC158" s="12" t="s">
        <v>3023</v>
      </c>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row>
    <row r="159" spans="1:78" s="2" customFormat="1" ht="13.8">
      <c r="A159" s="11" t="s">
        <v>2746</v>
      </c>
      <c r="B159" s="105" t="s">
        <v>3588</v>
      </c>
      <c r="C159" s="82"/>
      <c r="D159" s="82"/>
      <c r="E159" s="83"/>
      <c r="F159" s="118" t="str">
        <f>IF(ISERROR(SEARCH("Nonstandard",$B$159))=TRUE,"","Please specify in the 'Notes' field below")</f>
        <v/>
      </c>
      <c r="G159" s="7"/>
      <c r="H159" s="7"/>
      <c r="I159" s="7"/>
      <c r="J159" s="7"/>
      <c r="AA159" s="12"/>
      <c r="AB159" s="12"/>
      <c r="AC159" s="12" t="s">
        <v>3024</v>
      </c>
      <c r="AD159" s="12" t="s">
        <v>2857</v>
      </c>
      <c r="AE159" s="12">
        <v>78</v>
      </c>
      <c r="AF159" s="12" t="s">
        <v>3460</v>
      </c>
      <c r="AG159" s="12">
        <v>954</v>
      </c>
      <c r="AH159" s="12" t="s">
        <v>2859</v>
      </c>
      <c r="AI159" s="119" t="str">
        <f>IF(ISERROR(FIND("]",$B$159))=TRUE,"",MID($B$159,2,FIND("]",$B$159)-2))</f>
        <v>3</v>
      </c>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row>
    <row r="160" spans="1:78" s="2" customFormat="1" ht="12">
      <c r="A160" s="7"/>
      <c r="B160" s="7"/>
      <c r="C160" s="7"/>
      <c r="D160" s="7"/>
      <c r="E160" s="19" t="s">
        <v>3462</v>
      </c>
      <c r="F160" s="7"/>
      <c r="G160" s="7"/>
      <c r="H160" s="7"/>
      <c r="I160" s="7"/>
      <c r="J160" s="7"/>
      <c r="AA160" s="12"/>
      <c r="AB160" s="12"/>
      <c r="AC160" s="12" t="s">
        <v>3025</v>
      </c>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row>
    <row r="161" spans="1:78" s="1" customFormat="1" ht="34.950000000000003" customHeight="1">
      <c r="A161" s="18"/>
      <c r="B161" s="17" t="s">
        <v>2747</v>
      </c>
      <c r="C161" s="17" t="s">
        <v>2748</v>
      </c>
      <c r="D161" s="20">
        <v>2024</v>
      </c>
      <c r="E161" s="120">
        <f>D161-1</f>
        <v>2023</v>
      </c>
      <c r="F161" s="120">
        <f>E161-1</f>
        <v>2022</v>
      </c>
      <c r="G161" s="120">
        <f>F161-1</f>
        <v>2021</v>
      </c>
      <c r="H161" s="120">
        <f>G161-1</f>
        <v>2020</v>
      </c>
      <c r="I161" s="10"/>
      <c r="J161" s="10"/>
      <c r="K161" s="10"/>
      <c r="L161" s="10"/>
      <c r="M161" s="10"/>
      <c r="N161" s="10"/>
      <c r="O161" s="10"/>
      <c r="P161" s="10"/>
      <c r="Q161" s="10"/>
      <c r="R161" s="10"/>
      <c r="S161" s="10"/>
      <c r="AA161" s="28"/>
      <c r="AB161" s="28"/>
      <c r="AC161" s="28" t="s">
        <v>3026</v>
      </c>
      <c r="AD161" s="28" t="s">
        <v>2857</v>
      </c>
      <c r="AE161" s="28">
        <v>78</v>
      </c>
      <c r="AF161" s="28" t="s">
        <v>3460</v>
      </c>
      <c r="AG161" s="28">
        <v>954</v>
      </c>
      <c r="AH161" s="28" t="s">
        <v>3461</v>
      </c>
      <c r="AI161" s="28">
        <v>34</v>
      </c>
      <c r="AJ161" s="28">
        <v>68</v>
      </c>
      <c r="AK161" s="121">
        <f>IF($D$161&lt;&gt;"",$D$161,"")</f>
        <v>2024</v>
      </c>
      <c r="AL161" s="121">
        <f>IF($E$161&lt;&gt;"",$E$161,"")</f>
        <v>2023</v>
      </c>
      <c r="AM161" s="121">
        <f>IF($F$161&lt;&gt;"",$F$161,"")</f>
        <v>2022</v>
      </c>
      <c r="AN161" s="121">
        <f>IF($G$161&lt;&gt;"",$G$161,"")</f>
        <v>2021</v>
      </c>
      <c r="AO161" s="121">
        <f>IF($H$161&lt;&gt;"",$H$161,"")</f>
        <v>2020</v>
      </c>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c r="BN161" s="28"/>
      <c r="BO161" s="28"/>
      <c r="BP161" s="28"/>
      <c r="BQ161" s="28"/>
      <c r="BR161" s="28"/>
      <c r="BS161" s="28"/>
      <c r="BT161" s="28"/>
      <c r="BU161" s="28"/>
      <c r="BV161" s="28"/>
      <c r="BW161" s="28"/>
      <c r="BX161" s="28"/>
      <c r="BY161" s="28"/>
      <c r="BZ161" s="28"/>
    </row>
    <row r="162" spans="1:78" s="2" customFormat="1">
      <c r="A162" s="21"/>
      <c r="B162" s="25" t="s">
        <v>2749</v>
      </c>
      <c r="C162" s="22" t="s">
        <v>2749</v>
      </c>
      <c r="D162" s="23" t="s">
        <v>3464</v>
      </c>
      <c r="E162" s="24"/>
      <c r="F162" s="24"/>
      <c r="G162" s="24"/>
      <c r="H162" s="24"/>
      <c r="I162" s="7"/>
      <c r="J162" s="7"/>
      <c r="AA162" s="12"/>
      <c r="AB162" s="12"/>
      <c r="AC162" s="12" t="s">
        <v>3027</v>
      </c>
      <c r="AD162" s="12" t="s">
        <v>2857</v>
      </c>
      <c r="AE162" s="12">
        <v>78</v>
      </c>
      <c r="AF162" s="12" t="s">
        <v>3460</v>
      </c>
      <c r="AG162" s="12">
        <v>954</v>
      </c>
      <c r="AH162" s="12" t="s">
        <v>3463</v>
      </c>
      <c r="AI162" s="12">
        <v>1</v>
      </c>
      <c r="AJ162" s="12">
        <v>2215</v>
      </c>
      <c r="AK162" s="119" t="str">
        <f>IF($D$162&lt;&gt;"",$D$162,"")</f>
        <v xml:space="preserve"> </v>
      </c>
      <c r="AL162" s="119" t="str">
        <f>IF($E$162&lt;&gt;"",$E$162,"")</f>
        <v/>
      </c>
      <c r="AM162" s="119" t="str">
        <f>IF($F$162&lt;&gt;"",$F$162,"")</f>
        <v/>
      </c>
      <c r="AN162" s="119" t="str">
        <f>IF($G$162&lt;&gt;"",$G$162,"")</f>
        <v/>
      </c>
      <c r="AO162" s="119" t="str">
        <f>IF($H$162&lt;&gt;"",$H$162,"")</f>
        <v/>
      </c>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2"/>
    </row>
    <row r="163" spans="1:78" s="2" customFormat="1">
      <c r="A163" s="21"/>
      <c r="B163" s="27" t="s">
        <v>2750</v>
      </c>
      <c r="C163" s="22" t="s">
        <v>2751</v>
      </c>
      <c r="D163" s="23" t="s">
        <v>3464</v>
      </c>
      <c r="E163" s="24"/>
      <c r="F163" s="24"/>
      <c r="G163" s="24"/>
      <c r="H163" s="24"/>
      <c r="I163" s="7"/>
      <c r="J163" s="7"/>
      <c r="AA163" s="12"/>
      <c r="AB163" s="12"/>
      <c r="AC163" s="12" t="s">
        <v>3028</v>
      </c>
      <c r="AD163" s="12" t="s">
        <v>2857</v>
      </c>
      <c r="AE163" s="12">
        <v>78</v>
      </c>
      <c r="AF163" s="12" t="s">
        <v>3460</v>
      </c>
      <c r="AG163" s="12">
        <v>954</v>
      </c>
      <c r="AH163" s="12" t="s">
        <v>3463</v>
      </c>
      <c r="AI163" s="12">
        <v>1</v>
      </c>
      <c r="AJ163" s="12">
        <v>2216</v>
      </c>
      <c r="AK163" s="119" t="str">
        <f>IF($D$163&lt;&gt;"",$D$163,"")</f>
        <v xml:space="preserve"> </v>
      </c>
      <c r="AL163" s="119" t="str">
        <f>IF($E$163&lt;&gt;"",$E$163,"")</f>
        <v/>
      </c>
      <c r="AM163" s="119" t="str">
        <f>IF($F$163&lt;&gt;"",$F$163,"")</f>
        <v/>
      </c>
      <c r="AN163" s="119" t="str">
        <f>IF($G$163&lt;&gt;"",$G$163,"")</f>
        <v/>
      </c>
      <c r="AO163" s="119" t="str">
        <f>IF($H$163&lt;&gt;"",$H$163,"")</f>
        <v/>
      </c>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2"/>
    </row>
    <row r="164" spans="1:78" s="2" customFormat="1">
      <c r="A164" s="21"/>
      <c r="B164" s="26" t="s">
        <v>2750</v>
      </c>
      <c r="C164" s="22" t="s">
        <v>2752</v>
      </c>
      <c r="D164" s="23" t="s">
        <v>3464</v>
      </c>
      <c r="E164" s="24"/>
      <c r="F164" s="24"/>
      <c r="G164" s="24"/>
      <c r="H164" s="24"/>
      <c r="I164" s="7"/>
      <c r="J164" s="7"/>
      <c r="AA164" s="12"/>
      <c r="AB164" s="12"/>
      <c r="AC164" s="12" t="s">
        <v>3029</v>
      </c>
      <c r="AD164" s="12" t="s">
        <v>2857</v>
      </c>
      <c r="AE164" s="12">
        <v>78</v>
      </c>
      <c r="AF164" s="12" t="s">
        <v>3460</v>
      </c>
      <c r="AG164" s="12">
        <v>954</v>
      </c>
      <c r="AH164" s="12" t="s">
        <v>3463</v>
      </c>
      <c r="AI164" s="12">
        <v>1</v>
      </c>
      <c r="AJ164" s="12">
        <v>2689</v>
      </c>
      <c r="AK164" s="119" t="str">
        <f>IF($D$164&lt;&gt;"",$D$164,"")</f>
        <v xml:space="preserve"> </v>
      </c>
      <c r="AL164" s="119" t="str">
        <f>IF($E$164&lt;&gt;"",$E$164,"")</f>
        <v/>
      </c>
      <c r="AM164" s="119" t="str">
        <f>IF($F$164&lt;&gt;"",$F$164,"")</f>
        <v/>
      </c>
      <c r="AN164" s="119" t="str">
        <f>IF($G$164&lt;&gt;"",$G$164,"")</f>
        <v/>
      </c>
      <c r="AO164" s="119" t="str">
        <f>IF($H$164&lt;&gt;"",$H$164,"")</f>
        <v/>
      </c>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2"/>
    </row>
    <row r="165" spans="1:78" s="2" customFormat="1">
      <c r="A165" s="21"/>
      <c r="B165" s="25" t="s">
        <v>2753</v>
      </c>
      <c r="C165" s="22" t="s">
        <v>2749</v>
      </c>
      <c r="D165" s="23" t="s">
        <v>3464</v>
      </c>
      <c r="E165" s="24"/>
      <c r="F165" s="24"/>
      <c r="G165" s="24"/>
      <c r="H165" s="24"/>
      <c r="I165" s="7"/>
      <c r="J165" s="7"/>
      <c r="AA165" s="12"/>
      <c r="AB165" s="12"/>
      <c r="AC165" s="12" t="s">
        <v>3030</v>
      </c>
      <c r="AD165" s="12" t="s">
        <v>2857</v>
      </c>
      <c r="AE165" s="12">
        <v>78</v>
      </c>
      <c r="AF165" s="12" t="s">
        <v>3460</v>
      </c>
      <c r="AG165" s="12">
        <v>954</v>
      </c>
      <c r="AH165" s="12" t="s">
        <v>3463</v>
      </c>
      <c r="AI165" s="12">
        <v>2</v>
      </c>
      <c r="AJ165" s="12">
        <v>2215</v>
      </c>
      <c r="AK165" s="119" t="str">
        <f>IF($D$165&lt;&gt;"",$D$165,"")</f>
        <v xml:space="preserve"> </v>
      </c>
      <c r="AL165" s="119" t="str">
        <f>IF($E$165&lt;&gt;"",$E$165,"")</f>
        <v/>
      </c>
      <c r="AM165" s="119" t="str">
        <f>IF($F$165&lt;&gt;"",$F$165,"")</f>
        <v/>
      </c>
      <c r="AN165" s="119" t="str">
        <f>IF($G$165&lt;&gt;"",$G$165,"")</f>
        <v/>
      </c>
      <c r="AO165" s="119" t="str">
        <f>IF($H$165&lt;&gt;"",$H$165,"")</f>
        <v/>
      </c>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row>
    <row r="166" spans="1:78" s="2" customFormat="1">
      <c r="A166" s="21"/>
      <c r="B166" s="27" t="s">
        <v>2754</v>
      </c>
      <c r="C166" s="22" t="s">
        <v>2751</v>
      </c>
      <c r="D166" s="23" t="s">
        <v>3464</v>
      </c>
      <c r="E166" s="24"/>
      <c r="F166" s="24"/>
      <c r="G166" s="24"/>
      <c r="H166" s="24"/>
      <c r="I166" s="7"/>
      <c r="J166" s="7"/>
      <c r="AA166" s="12"/>
      <c r="AB166" s="12"/>
      <c r="AC166" s="12" t="s">
        <v>3031</v>
      </c>
      <c r="AD166" s="12" t="s">
        <v>2857</v>
      </c>
      <c r="AE166" s="12">
        <v>78</v>
      </c>
      <c r="AF166" s="12" t="s">
        <v>3460</v>
      </c>
      <c r="AG166" s="12">
        <v>954</v>
      </c>
      <c r="AH166" s="12" t="s">
        <v>3463</v>
      </c>
      <c r="AI166" s="12">
        <v>2</v>
      </c>
      <c r="AJ166" s="12">
        <v>2216</v>
      </c>
      <c r="AK166" s="119" t="str">
        <f>IF($D$166&lt;&gt;"",$D$166,"")</f>
        <v xml:space="preserve"> </v>
      </c>
      <c r="AL166" s="119" t="str">
        <f>IF($E$166&lt;&gt;"",$E$166,"")</f>
        <v/>
      </c>
      <c r="AM166" s="119" t="str">
        <f>IF($F$166&lt;&gt;"",$F$166,"")</f>
        <v/>
      </c>
      <c r="AN166" s="119" t="str">
        <f>IF($G$166&lt;&gt;"",$G$166,"")</f>
        <v/>
      </c>
      <c r="AO166" s="119" t="str">
        <f>IF($H$166&lt;&gt;"",$H$166,"")</f>
        <v/>
      </c>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row>
    <row r="167" spans="1:78" s="2" customFormat="1">
      <c r="A167" s="21"/>
      <c r="B167" s="26" t="s">
        <v>2754</v>
      </c>
      <c r="C167" s="22" t="s">
        <v>2752</v>
      </c>
      <c r="D167" s="23" t="s">
        <v>3464</v>
      </c>
      <c r="E167" s="24"/>
      <c r="F167" s="24"/>
      <c r="G167" s="24"/>
      <c r="H167" s="24"/>
      <c r="I167" s="7"/>
      <c r="J167" s="7"/>
      <c r="AA167" s="12"/>
      <c r="AB167" s="12"/>
      <c r="AC167" s="12" t="s">
        <v>3032</v>
      </c>
      <c r="AD167" s="12" t="s">
        <v>2857</v>
      </c>
      <c r="AE167" s="12">
        <v>78</v>
      </c>
      <c r="AF167" s="12" t="s">
        <v>3460</v>
      </c>
      <c r="AG167" s="12">
        <v>954</v>
      </c>
      <c r="AH167" s="12" t="s">
        <v>3463</v>
      </c>
      <c r="AI167" s="12">
        <v>2</v>
      </c>
      <c r="AJ167" s="12">
        <v>2689</v>
      </c>
      <c r="AK167" s="119" t="str">
        <f>IF($D$167&lt;&gt;"",$D$167,"")</f>
        <v xml:space="preserve"> </v>
      </c>
      <c r="AL167" s="119" t="str">
        <f>IF($E$167&lt;&gt;"",$E$167,"")</f>
        <v/>
      </c>
      <c r="AM167" s="119" t="str">
        <f>IF($F$167&lt;&gt;"",$F$167,"")</f>
        <v/>
      </c>
      <c r="AN167" s="119" t="str">
        <f>IF($G$167&lt;&gt;"",$G$167,"")</f>
        <v/>
      </c>
      <c r="AO167" s="119" t="str">
        <f>IF($H$167&lt;&gt;"",$H$167,"")</f>
        <v/>
      </c>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row>
    <row r="168" spans="1:78" s="2" customFormat="1">
      <c r="A168" s="21"/>
      <c r="B168" s="25" t="s">
        <v>2755</v>
      </c>
      <c r="C168" s="22" t="s">
        <v>2749</v>
      </c>
      <c r="D168" s="23" t="s">
        <v>3464</v>
      </c>
      <c r="E168" s="24"/>
      <c r="F168" s="24"/>
      <c r="G168" s="24"/>
      <c r="H168" s="24"/>
      <c r="I168" s="7"/>
      <c r="J168" s="7"/>
      <c r="AA168" s="12"/>
      <c r="AB168" s="12"/>
      <c r="AC168" s="12" t="s">
        <v>3033</v>
      </c>
      <c r="AD168" s="12" t="s">
        <v>2857</v>
      </c>
      <c r="AE168" s="12">
        <v>78</v>
      </c>
      <c r="AF168" s="12" t="s">
        <v>3460</v>
      </c>
      <c r="AG168" s="12">
        <v>954</v>
      </c>
      <c r="AH168" s="12" t="s">
        <v>3463</v>
      </c>
      <c r="AI168" s="12">
        <v>3</v>
      </c>
      <c r="AJ168" s="12">
        <v>2215</v>
      </c>
      <c r="AK168" s="119" t="str">
        <f>IF($D$168&lt;&gt;"",$D$168,"")</f>
        <v xml:space="preserve"> </v>
      </c>
      <c r="AL168" s="119" t="str">
        <f>IF($E$168&lt;&gt;"",$E$168,"")</f>
        <v/>
      </c>
      <c r="AM168" s="119" t="str">
        <f>IF($F$168&lt;&gt;"",$F$168,"")</f>
        <v/>
      </c>
      <c r="AN168" s="119" t="str">
        <f>IF($G$168&lt;&gt;"",$G$168,"")</f>
        <v/>
      </c>
      <c r="AO168" s="119" t="str">
        <f>IF($H$168&lt;&gt;"",$H$168,"")</f>
        <v/>
      </c>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row>
    <row r="169" spans="1:78" s="2" customFormat="1">
      <c r="A169" s="21"/>
      <c r="B169" s="27" t="s">
        <v>2756</v>
      </c>
      <c r="C169" s="22" t="s">
        <v>2751</v>
      </c>
      <c r="D169" s="23" t="s">
        <v>3464</v>
      </c>
      <c r="E169" s="24"/>
      <c r="F169" s="24"/>
      <c r="G169" s="24"/>
      <c r="H169" s="24"/>
      <c r="I169" s="7"/>
      <c r="J169" s="7"/>
      <c r="AA169" s="12"/>
      <c r="AB169" s="12"/>
      <c r="AC169" s="12" t="s">
        <v>3034</v>
      </c>
      <c r="AD169" s="12" t="s">
        <v>2857</v>
      </c>
      <c r="AE169" s="12">
        <v>78</v>
      </c>
      <c r="AF169" s="12" t="s">
        <v>3460</v>
      </c>
      <c r="AG169" s="12">
        <v>954</v>
      </c>
      <c r="AH169" s="12" t="s">
        <v>3463</v>
      </c>
      <c r="AI169" s="12">
        <v>3</v>
      </c>
      <c r="AJ169" s="12">
        <v>2216</v>
      </c>
      <c r="AK169" s="119" t="str">
        <f>IF($D$169&lt;&gt;"",$D$169,"")</f>
        <v xml:space="preserve"> </v>
      </c>
      <c r="AL169" s="119" t="str">
        <f>IF($E$169&lt;&gt;"",$E$169,"")</f>
        <v/>
      </c>
      <c r="AM169" s="119" t="str">
        <f>IF($F$169&lt;&gt;"",$F$169,"")</f>
        <v/>
      </c>
      <c r="AN169" s="119" t="str">
        <f>IF($G$169&lt;&gt;"",$G$169,"")</f>
        <v/>
      </c>
      <c r="AO169" s="119" t="str">
        <f>IF($H$169&lt;&gt;"",$H$169,"")</f>
        <v/>
      </c>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row>
    <row r="170" spans="1:78" s="2" customFormat="1">
      <c r="A170" s="21"/>
      <c r="B170" s="26" t="s">
        <v>2756</v>
      </c>
      <c r="C170" s="22" t="s">
        <v>2752</v>
      </c>
      <c r="D170" s="23" t="s">
        <v>3464</v>
      </c>
      <c r="E170" s="24"/>
      <c r="F170" s="24"/>
      <c r="G170" s="24"/>
      <c r="H170" s="24"/>
      <c r="I170" s="7"/>
      <c r="J170" s="7"/>
      <c r="AA170" s="12"/>
      <c r="AB170" s="12"/>
      <c r="AC170" s="12" t="s">
        <v>3035</v>
      </c>
      <c r="AD170" s="12" t="s">
        <v>2857</v>
      </c>
      <c r="AE170" s="12">
        <v>78</v>
      </c>
      <c r="AF170" s="12" t="s">
        <v>3460</v>
      </c>
      <c r="AG170" s="12">
        <v>954</v>
      </c>
      <c r="AH170" s="12" t="s">
        <v>3463</v>
      </c>
      <c r="AI170" s="12">
        <v>3</v>
      </c>
      <c r="AJ170" s="12">
        <v>2689</v>
      </c>
      <c r="AK170" s="119" t="str">
        <f>IF($D$170&lt;&gt;"",$D$170,"")</f>
        <v xml:space="preserve"> </v>
      </c>
      <c r="AL170" s="119" t="str">
        <f>IF($E$170&lt;&gt;"",$E$170,"")</f>
        <v/>
      </c>
      <c r="AM170" s="119" t="str">
        <f>IF($F$170&lt;&gt;"",$F$170,"")</f>
        <v/>
      </c>
      <c r="AN170" s="119" t="str">
        <f>IF($G$170&lt;&gt;"",$G$170,"")</f>
        <v/>
      </c>
      <c r="AO170" s="119" t="str">
        <f>IF($H$170&lt;&gt;"",$H$170,"")</f>
        <v/>
      </c>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row>
    <row r="171" spans="1:78" s="2" customFormat="1">
      <c r="A171" s="7"/>
      <c r="B171" s="7"/>
      <c r="C171" s="7"/>
      <c r="D171" s="7"/>
      <c r="E171" s="7"/>
      <c r="F171" s="7"/>
      <c r="G171" s="7"/>
      <c r="H171" s="7"/>
      <c r="I171" s="7"/>
      <c r="J171" s="7"/>
      <c r="AA171" s="12"/>
      <c r="AB171" s="12"/>
      <c r="AC171" s="12" t="s">
        <v>3036</v>
      </c>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2"/>
    </row>
    <row r="172" spans="1:78" s="2" customFormat="1" ht="12">
      <c r="A172" s="11" t="s">
        <v>2865</v>
      </c>
      <c r="B172" s="108"/>
      <c r="C172" s="86"/>
      <c r="D172" s="86"/>
      <c r="E172" s="86"/>
      <c r="F172" s="86"/>
      <c r="G172" s="87"/>
      <c r="H172" s="7"/>
      <c r="I172" s="7"/>
      <c r="J172" s="7"/>
      <c r="AA172" s="12"/>
      <c r="AB172" s="12"/>
      <c r="AC172" s="12" t="s">
        <v>3037</v>
      </c>
      <c r="AD172" s="12" t="s">
        <v>2857</v>
      </c>
      <c r="AE172" s="12">
        <v>78</v>
      </c>
      <c r="AF172" s="12" t="s">
        <v>3460</v>
      </c>
      <c r="AG172" s="12">
        <v>954</v>
      </c>
      <c r="AH172" s="12" t="s">
        <v>2866</v>
      </c>
      <c r="AI172" s="12"/>
      <c r="AJ172" s="119" t="str">
        <f>IF($B$172&lt;&gt;"",$B$172,"")</f>
        <v/>
      </c>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row>
    <row r="173" spans="1:78" s="2" customFormat="1">
      <c r="A173" s="7"/>
      <c r="B173" s="88"/>
      <c r="C173" s="89"/>
      <c r="D173" s="89"/>
      <c r="E173" s="89"/>
      <c r="F173" s="89"/>
      <c r="G173" s="90"/>
      <c r="H173" s="7"/>
      <c r="I173" s="7"/>
      <c r="J173" s="7"/>
      <c r="AA173" s="12"/>
      <c r="AB173" s="12"/>
      <c r="AC173" s="12" t="s">
        <v>3038</v>
      </c>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row>
    <row r="174" spans="1:78" s="2" customFormat="1">
      <c r="A174" s="7"/>
      <c r="B174" s="88"/>
      <c r="C174" s="89"/>
      <c r="D174" s="89"/>
      <c r="E174" s="89"/>
      <c r="F174" s="89"/>
      <c r="G174" s="90"/>
      <c r="H174" s="7"/>
      <c r="I174" s="7"/>
      <c r="J174" s="7"/>
      <c r="AA174" s="12"/>
      <c r="AB174" s="12"/>
      <c r="AC174" s="12" t="s">
        <v>3039</v>
      </c>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row>
    <row r="175" spans="1:78" s="2" customFormat="1">
      <c r="A175" s="7"/>
      <c r="B175" s="91"/>
      <c r="C175" s="92"/>
      <c r="D175" s="92"/>
      <c r="E175" s="92"/>
      <c r="F175" s="92"/>
      <c r="G175" s="93"/>
      <c r="H175" s="7"/>
      <c r="I175" s="7"/>
      <c r="J175" s="7"/>
      <c r="AA175" s="12"/>
      <c r="AB175" s="12"/>
      <c r="AC175" s="12" t="s">
        <v>3040</v>
      </c>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row>
    <row r="176" spans="1:78" s="2" customFormat="1">
      <c r="A176" s="7"/>
      <c r="B176" s="7"/>
      <c r="C176" s="7"/>
      <c r="D176" s="7"/>
      <c r="E176" s="7"/>
      <c r="F176" s="7"/>
      <c r="G176" s="7"/>
      <c r="H176" s="7"/>
      <c r="I176" s="7"/>
      <c r="J176" s="7"/>
      <c r="AA176" s="12"/>
      <c r="AB176" s="12"/>
      <c r="AC176" s="12" t="s">
        <v>3041</v>
      </c>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row>
    <row r="177" spans="1:78" s="2" customFormat="1">
      <c r="A177" s="7"/>
      <c r="B177" s="7"/>
      <c r="C177" s="7"/>
      <c r="D177" s="7"/>
      <c r="E177" s="7"/>
      <c r="F177" s="7"/>
      <c r="G177" s="7"/>
      <c r="H177" s="7"/>
      <c r="I177" s="7"/>
      <c r="J177" s="7"/>
      <c r="AA177" s="12"/>
      <c r="AB177" s="12"/>
      <c r="AC177" s="12" t="s">
        <v>3042</v>
      </c>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row>
    <row r="178" spans="1:78" s="2" customFormat="1" ht="19.2">
      <c r="A178" s="103" t="s">
        <v>2764</v>
      </c>
      <c r="B178" s="100"/>
      <c r="C178" s="100"/>
      <c r="D178" s="100"/>
      <c r="E178" s="100"/>
      <c r="F178" s="100"/>
      <c r="G178" s="101"/>
      <c r="H178" s="7"/>
      <c r="I178" s="7"/>
      <c r="J178" s="7"/>
      <c r="AA178" s="12"/>
      <c r="AB178" s="12"/>
      <c r="AC178" s="12" t="s">
        <v>3043</v>
      </c>
      <c r="AD178" s="12" t="s">
        <v>2857</v>
      </c>
      <c r="AE178" s="12">
        <v>78</v>
      </c>
      <c r="AF178" s="12" t="s">
        <v>3460</v>
      </c>
      <c r="AG178" s="12">
        <v>959</v>
      </c>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row>
    <row r="179" spans="1:78" s="2" customFormat="1">
      <c r="A179" s="7"/>
      <c r="B179" s="7"/>
      <c r="C179" s="7"/>
      <c r="D179" s="7"/>
      <c r="E179" s="7"/>
      <c r="F179" s="7"/>
      <c r="G179" s="7"/>
      <c r="H179" s="7"/>
      <c r="I179" s="7"/>
      <c r="J179" s="7"/>
      <c r="AA179" s="12"/>
      <c r="AB179" s="12"/>
      <c r="AC179" s="12" t="s">
        <v>3044</v>
      </c>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row>
    <row r="180" spans="1:78" s="2" customFormat="1" ht="28.35" customHeight="1">
      <c r="A180" s="104" t="s">
        <v>2765</v>
      </c>
      <c r="B180" s="95"/>
      <c r="C180" s="95"/>
      <c r="D180" s="95"/>
      <c r="E180" s="95"/>
      <c r="F180" s="95"/>
      <c r="G180" s="95"/>
      <c r="H180" s="7"/>
      <c r="I180" s="7"/>
      <c r="J180" s="7"/>
      <c r="AA180" s="12"/>
      <c r="AB180" s="12"/>
      <c r="AC180" s="12" t="s">
        <v>3045</v>
      </c>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row>
    <row r="181" spans="1:78" s="2" customFormat="1" ht="15.15" customHeight="1">
      <c r="A181" s="104"/>
      <c r="B181" s="95"/>
      <c r="C181" s="95"/>
      <c r="D181" s="95"/>
      <c r="E181" s="95"/>
      <c r="F181" s="95"/>
      <c r="G181" s="95"/>
      <c r="H181" s="7"/>
      <c r="I181" s="7"/>
      <c r="J181" s="7"/>
      <c r="AA181" s="12"/>
      <c r="AB181" s="12"/>
      <c r="AC181" s="12" t="s">
        <v>3046</v>
      </c>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row>
    <row r="182" spans="1:78" s="2" customFormat="1" ht="13.8">
      <c r="A182" s="11" t="s">
        <v>2746</v>
      </c>
      <c r="B182" s="105" t="s">
        <v>3588</v>
      </c>
      <c r="C182" s="82"/>
      <c r="D182" s="82"/>
      <c r="E182" s="83"/>
      <c r="F182" s="118" t="str">
        <f>IF(ISERROR(SEARCH("Nonstandard",$B$182))=TRUE,"","Please specify in the 'Notes' field below")</f>
        <v/>
      </c>
      <c r="G182" s="7"/>
      <c r="H182" s="7"/>
      <c r="I182" s="7"/>
      <c r="J182" s="7"/>
      <c r="AA182" s="12"/>
      <c r="AB182" s="12"/>
      <c r="AC182" s="12" t="s">
        <v>3047</v>
      </c>
      <c r="AD182" s="12" t="s">
        <v>2857</v>
      </c>
      <c r="AE182" s="12">
        <v>78</v>
      </c>
      <c r="AF182" s="12" t="s">
        <v>3460</v>
      </c>
      <c r="AG182" s="12">
        <v>959</v>
      </c>
      <c r="AH182" s="12" t="s">
        <v>2859</v>
      </c>
      <c r="AI182" s="119" t="str">
        <f>IF(ISERROR(FIND("]",$B$182))=TRUE,"",MID($B$182,2,FIND("]",$B$182)-2))</f>
        <v>3</v>
      </c>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row>
    <row r="183" spans="1:78" s="2" customFormat="1" ht="12">
      <c r="A183" s="7"/>
      <c r="B183" s="7"/>
      <c r="C183" s="7"/>
      <c r="D183" s="19" t="s">
        <v>3462</v>
      </c>
      <c r="E183" s="7"/>
      <c r="F183" s="7"/>
      <c r="G183" s="7"/>
      <c r="H183" s="7"/>
      <c r="I183" s="7"/>
      <c r="J183" s="7"/>
      <c r="AA183" s="12"/>
      <c r="AB183" s="12"/>
      <c r="AC183" s="12" t="s">
        <v>3048</v>
      </c>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row>
    <row r="184" spans="1:78" s="1" customFormat="1" ht="34.950000000000003" customHeight="1">
      <c r="A184" s="18"/>
      <c r="B184" s="20" t="s">
        <v>3465</v>
      </c>
      <c r="C184" s="20">
        <v>2024</v>
      </c>
      <c r="D184" s="120">
        <f>C184-1</f>
        <v>2023</v>
      </c>
      <c r="E184" s="120">
        <f>D184-1</f>
        <v>2022</v>
      </c>
      <c r="F184" s="120">
        <f>E184-1</f>
        <v>2021</v>
      </c>
      <c r="G184" s="120">
        <f>F184-1</f>
        <v>2020</v>
      </c>
      <c r="H184" s="10"/>
      <c r="I184" s="10"/>
      <c r="J184" s="10"/>
      <c r="K184" s="10"/>
      <c r="L184" s="10"/>
      <c r="M184" s="10"/>
      <c r="N184" s="10"/>
      <c r="O184" s="10"/>
      <c r="P184" s="10"/>
      <c r="Q184" s="10"/>
      <c r="R184" s="10"/>
      <c r="S184" s="10"/>
      <c r="AA184" s="28"/>
      <c r="AB184" s="28"/>
      <c r="AC184" s="28" t="s">
        <v>3049</v>
      </c>
      <c r="AD184" s="28" t="s">
        <v>2857</v>
      </c>
      <c r="AE184" s="28">
        <v>78</v>
      </c>
      <c r="AF184" s="28" t="s">
        <v>3460</v>
      </c>
      <c r="AG184" s="28">
        <v>959</v>
      </c>
      <c r="AH184" s="28" t="s">
        <v>3461</v>
      </c>
      <c r="AI184" s="121">
        <f>IF($B$184=$BB$184,IF(BE184&lt;&gt;"",BE184,""),IF($B$184=$BC$184,IF(BF184&lt;&gt;"",BF184,""),IF($B$184=$BD$184,IF(BG184&lt;&gt;"",BG184,""),"")))</f>
        <v>15</v>
      </c>
      <c r="AJ184" s="121">
        <f>IF($C$184&lt;&gt;"",$C$184,"")</f>
        <v>2024</v>
      </c>
      <c r="AK184" s="121">
        <f>IF($D$184&lt;&gt;"",$D$184,"")</f>
        <v>2023</v>
      </c>
      <c r="AL184" s="121">
        <f>IF($E$184&lt;&gt;"",$E$184,"")</f>
        <v>2022</v>
      </c>
      <c r="AM184" s="121">
        <f>IF($F$184&lt;&gt;"",$F$184,"")</f>
        <v>2021</v>
      </c>
      <c r="AN184" s="121">
        <f>IF($G$184&lt;&gt;"",$G$184,"")</f>
        <v>2020</v>
      </c>
      <c r="AO184" s="28"/>
      <c r="AP184" s="28"/>
      <c r="AQ184" s="28"/>
      <c r="AR184" s="28"/>
      <c r="AS184" s="28"/>
      <c r="AT184" s="28"/>
      <c r="AU184" s="28"/>
      <c r="AV184" s="28"/>
      <c r="AW184" s="28"/>
      <c r="AX184" s="28"/>
      <c r="AY184" s="28"/>
      <c r="AZ184" s="28"/>
      <c r="BA184" s="28"/>
      <c r="BB184" s="28" t="s">
        <v>3465</v>
      </c>
      <c r="BC184" s="28" t="s">
        <v>3466</v>
      </c>
      <c r="BD184" s="28" t="s">
        <v>3467</v>
      </c>
      <c r="BE184" s="28">
        <v>15</v>
      </c>
      <c r="BF184" s="28">
        <v>33</v>
      </c>
      <c r="BG184" s="28">
        <v>14</v>
      </c>
      <c r="BH184" s="28"/>
      <c r="BI184" s="28"/>
      <c r="BJ184" s="28"/>
      <c r="BK184" s="28"/>
      <c r="BL184" s="28"/>
      <c r="BM184" s="28"/>
      <c r="BN184" s="28"/>
      <c r="BO184" s="28"/>
      <c r="BP184" s="28"/>
      <c r="BQ184" s="28"/>
      <c r="BR184" s="28"/>
      <c r="BS184" s="28"/>
      <c r="BT184" s="28"/>
      <c r="BU184" s="28"/>
      <c r="BV184" s="28"/>
      <c r="BW184" s="28"/>
      <c r="BX184" s="28"/>
      <c r="BY184" s="28"/>
      <c r="BZ184" s="28"/>
    </row>
    <row r="185" spans="1:78" s="2" customFormat="1">
      <c r="A185" s="21"/>
      <c r="B185" s="122" t="str">
        <f t="shared" ref="B185:B207" si="4">IF(LEFT(A185,1)=" "," ",IF($B$184=$BB$184,IF(BB185&lt;&gt;"",BB185,""),IF($B$184=$BC$184,IF(BC185&lt;&gt;"",BC185,""),IF($B$184=$BD$184,IF(BD185&lt;&gt;"",BD185,""),""))))</f>
        <v>Total</v>
      </c>
      <c r="C185" s="23" t="s">
        <v>3464</v>
      </c>
      <c r="D185" s="24"/>
      <c r="E185" s="24"/>
      <c r="F185" s="24"/>
      <c r="G185" s="24"/>
      <c r="H185" s="7"/>
      <c r="I185" s="7"/>
      <c r="J185" s="7"/>
      <c r="AA185" s="12"/>
      <c r="AB185" s="12"/>
      <c r="AC185" s="12" t="s">
        <v>3050</v>
      </c>
      <c r="AD185" s="12" t="s">
        <v>2857</v>
      </c>
      <c r="AE185" s="12">
        <v>78</v>
      </c>
      <c r="AF185" s="12" t="s">
        <v>3460</v>
      </c>
      <c r="AG185" s="12">
        <v>959</v>
      </c>
      <c r="AH185" s="12" t="s">
        <v>3463</v>
      </c>
      <c r="AI185" s="119">
        <f t="shared" ref="AI185:AI207" si="5">IF(LEFT(AH185,1)=".",".",IF($B$184=$BB$184, IF(BE185&lt;&gt;"",BE185,""),IF($B$184=$BC$184,IF(BF185&lt;&gt;"",BF185,""),IF($B$184=$BD$184,IF(BG185&lt;&gt;"",BG185,""),""))))</f>
        <v>713</v>
      </c>
      <c r="AJ185" s="119" t="str">
        <f>IF($C$185&lt;&gt;"",$C$185,"")</f>
        <v xml:space="preserve"> </v>
      </c>
      <c r="AK185" s="119" t="str">
        <f>IF($D$185&lt;&gt;"",$D$185,"")</f>
        <v/>
      </c>
      <c r="AL185" s="119" t="str">
        <f>IF($E$185&lt;&gt;"",$E$185,"")</f>
        <v/>
      </c>
      <c r="AM185" s="119" t="str">
        <f>IF($F$185&lt;&gt;"",$F$185,"")</f>
        <v/>
      </c>
      <c r="AN185" s="119" t="str">
        <f>IF($G$185&lt;&gt;"",$G$185,"")</f>
        <v/>
      </c>
      <c r="AO185" s="12"/>
      <c r="AP185" s="12"/>
      <c r="AQ185" s="12"/>
      <c r="AR185" s="12"/>
      <c r="AS185" s="12"/>
      <c r="AT185" s="12"/>
      <c r="AU185" s="12"/>
      <c r="AV185" s="12"/>
      <c r="AW185" s="12"/>
      <c r="AX185" s="12"/>
      <c r="AY185" s="12"/>
      <c r="AZ185" s="12"/>
      <c r="BA185" s="12"/>
      <c r="BB185" s="12" t="s">
        <v>2749</v>
      </c>
      <c r="BC185" s="12" t="s">
        <v>2749</v>
      </c>
      <c r="BD185" s="12" t="s">
        <v>2749</v>
      </c>
      <c r="BE185" s="12">
        <v>713</v>
      </c>
      <c r="BF185" s="12">
        <v>1111</v>
      </c>
      <c r="BG185" s="12">
        <v>496</v>
      </c>
      <c r="BH185" s="12"/>
      <c r="BI185" s="12"/>
      <c r="BJ185" s="12"/>
      <c r="BK185" s="12"/>
      <c r="BL185" s="12"/>
      <c r="BM185" s="12"/>
      <c r="BN185" s="12"/>
      <c r="BO185" s="12"/>
      <c r="BP185" s="12"/>
      <c r="BQ185" s="12"/>
      <c r="BR185" s="12"/>
      <c r="BS185" s="12"/>
      <c r="BT185" s="12"/>
      <c r="BU185" s="12"/>
      <c r="BV185" s="12"/>
      <c r="BW185" s="12"/>
      <c r="BX185" s="12"/>
      <c r="BY185" s="12"/>
      <c r="BZ185" s="12"/>
    </row>
    <row r="186" spans="1:78" s="2" customFormat="1">
      <c r="A186" s="21"/>
      <c r="B186" s="122" t="str">
        <f t="shared" si="4"/>
        <v>A. Agriculture; forestry and fishing</v>
      </c>
      <c r="C186" s="23" t="s">
        <v>3464</v>
      </c>
      <c r="D186" s="24"/>
      <c r="E186" s="24"/>
      <c r="F186" s="24"/>
      <c r="G186" s="24"/>
      <c r="H186" s="7"/>
      <c r="I186" s="7"/>
      <c r="J186" s="7"/>
      <c r="AA186" s="12"/>
      <c r="AB186" s="12"/>
      <c r="AC186" s="12" t="s">
        <v>3051</v>
      </c>
      <c r="AD186" s="12" t="s">
        <v>2857</v>
      </c>
      <c r="AE186" s="12">
        <v>78</v>
      </c>
      <c r="AF186" s="12" t="s">
        <v>3460</v>
      </c>
      <c r="AG186" s="12">
        <v>959</v>
      </c>
      <c r="AH186" s="12" t="s">
        <v>3463</v>
      </c>
      <c r="AI186" s="119">
        <f t="shared" si="5"/>
        <v>714</v>
      </c>
      <c r="AJ186" s="119" t="str">
        <f>IF($C$186&lt;&gt;"",$C$186,"")</f>
        <v xml:space="preserve"> </v>
      </c>
      <c r="AK186" s="119" t="str">
        <f>IF($D$186&lt;&gt;"",$D$186,"")</f>
        <v/>
      </c>
      <c r="AL186" s="119" t="str">
        <f>IF($E$186&lt;&gt;"",$E$186,"")</f>
        <v/>
      </c>
      <c r="AM186" s="119" t="str">
        <f>IF($F$186&lt;&gt;"",$F$186,"")</f>
        <v/>
      </c>
      <c r="AN186" s="119" t="str">
        <f>IF($G$186&lt;&gt;"",$G$186,"")</f>
        <v/>
      </c>
      <c r="AO186" s="12"/>
      <c r="AP186" s="12"/>
      <c r="AQ186" s="12"/>
      <c r="AR186" s="12"/>
      <c r="AS186" s="12"/>
      <c r="AT186" s="12"/>
      <c r="AU186" s="12"/>
      <c r="AV186" s="12"/>
      <c r="AW186" s="12"/>
      <c r="AX186" s="12"/>
      <c r="AY186" s="12"/>
      <c r="AZ186" s="12"/>
      <c r="BA186" s="12"/>
      <c r="BB186" s="12" t="s">
        <v>3468</v>
      </c>
      <c r="BC186" s="12" t="s">
        <v>3469</v>
      </c>
      <c r="BD186" s="12" t="s">
        <v>3470</v>
      </c>
      <c r="BE186" s="12">
        <v>714</v>
      </c>
      <c r="BF186" s="12">
        <v>1112</v>
      </c>
      <c r="BG186" s="12">
        <v>499</v>
      </c>
      <c r="BH186" s="12"/>
      <c r="BI186" s="12"/>
      <c r="BJ186" s="12"/>
      <c r="BK186" s="12"/>
      <c r="BL186" s="12"/>
      <c r="BM186" s="12"/>
      <c r="BN186" s="12"/>
      <c r="BO186" s="12"/>
      <c r="BP186" s="12"/>
      <c r="BQ186" s="12"/>
      <c r="BR186" s="12"/>
      <c r="BS186" s="12"/>
      <c r="BT186" s="12"/>
      <c r="BU186" s="12"/>
      <c r="BV186" s="12"/>
      <c r="BW186" s="12"/>
      <c r="BX186" s="12"/>
      <c r="BY186" s="12"/>
      <c r="BZ186" s="12"/>
    </row>
    <row r="187" spans="1:78" s="2" customFormat="1">
      <c r="A187" s="21"/>
      <c r="B187" s="122" t="str">
        <f t="shared" si="4"/>
        <v>B. Mining and quarrying</v>
      </c>
      <c r="C187" s="23" t="s">
        <v>3464</v>
      </c>
      <c r="D187" s="24"/>
      <c r="E187" s="24"/>
      <c r="F187" s="24"/>
      <c r="G187" s="24"/>
      <c r="H187" s="7"/>
      <c r="I187" s="7"/>
      <c r="J187" s="7"/>
      <c r="AA187" s="12"/>
      <c r="AB187" s="12"/>
      <c r="AC187" s="12" t="s">
        <v>3052</v>
      </c>
      <c r="AD187" s="12" t="s">
        <v>2857</v>
      </c>
      <c r="AE187" s="12">
        <v>78</v>
      </c>
      <c r="AF187" s="12" t="s">
        <v>3460</v>
      </c>
      <c r="AG187" s="12">
        <v>959</v>
      </c>
      <c r="AH187" s="12" t="s">
        <v>3463</v>
      </c>
      <c r="AI187" s="119">
        <f t="shared" si="5"/>
        <v>716</v>
      </c>
      <c r="AJ187" s="119" t="str">
        <f>IF($C$187&lt;&gt;"",$C$187,"")</f>
        <v xml:space="preserve"> </v>
      </c>
      <c r="AK187" s="119" t="str">
        <f>IF($D$187&lt;&gt;"",$D$187,"")</f>
        <v/>
      </c>
      <c r="AL187" s="119" t="str">
        <f>IF($E$187&lt;&gt;"",$E$187,"")</f>
        <v/>
      </c>
      <c r="AM187" s="119" t="str">
        <f>IF($F$187&lt;&gt;"",$F$187,"")</f>
        <v/>
      </c>
      <c r="AN187" s="119" t="str">
        <f>IF($G$187&lt;&gt;"",$G$187,"")</f>
        <v/>
      </c>
      <c r="AO187" s="12"/>
      <c r="AP187" s="12"/>
      <c r="AQ187" s="12"/>
      <c r="AR187" s="12"/>
      <c r="AS187" s="12"/>
      <c r="AT187" s="12"/>
      <c r="AU187" s="12"/>
      <c r="AV187" s="12"/>
      <c r="AW187" s="12"/>
      <c r="AX187" s="12"/>
      <c r="AY187" s="12"/>
      <c r="AZ187" s="12"/>
      <c r="BA187" s="12"/>
      <c r="BB187" s="12" t="s">
        <v>3471</v>
      </c>
      <c r="BC187" s="12" t="s">
        <v>3472</v>
      </c>
      <c r="BD187" s="12" t="s">
        <v>3473</v>
      </c>
      <c r="BE187" s="12">
        <v>716</v>
      </c>
      <c r="BF187" s="12">
        <v>1213</v>
      </c>
      <c r="BG187" s="12">
        <v>502</v>
      </c>
      <c r="BH187" s="12"/>
      <c r="BI187" s="12"/>
      <c r="BJ187" s="12"/>
      <c r="BK187" s="12"/>
      <c r="BL187" s="12"/>
      <c r="BM187" s="12"/>
      <c r="BN187" s="12"/>
      <c r="BO187" s="12"/>
      <c r="BP187" s="12"/>
      <c r="BQ187" s="12"/>
      <c r="BR187" s="12"/>
      <c r="BS187" s="12"/>
      <c r="BT187" s="12"/>
      <c r="BU187" s="12"/>
      <c r="BV187" s="12"/>
      <c r="BW187" s="12"/>
      <c r="BX187" s="12"/>
      <c r="BY187" s="12"/>
      <c r="BZ187" s="12"/>
    </row>
    <row r="188" spans="1:78" s="2" customFormat="1">
      <c r="A188" s="21"/>
      <c r="B188" s="122" t="str">
        <f t="shared" si="4"/>
        <v>C. Manufacturing</v>
      </c>
      <c r="C188" s="23" t="s">
        <v>3464</v>
      </c>
      <c r="D188" s="24"/>
      <c r="E188" s="24"/>
      <c r="F188" s="24"/>
      <c r="G188" s="24"/>
      <c r="H188" s="7"/>
      <c r="I188" s="7"/>
      <c r="J188" s="7"/>
      <c r="AA188" s="12"/>
      <c r="AB188" s="12"/>
      <c r="AC188" s="12" t="s">
        <v>3053</v>
      </c>
      <c r="AD188" s="12" t="s">
        <v>2857</v>
      </c>
      <c r="AE188" s="12">
        <v>78</v>
      </c>
      <c r="AF188" s="12" t="s">
        <v>3460</v>
      </c>
      <c r="AG188" s="12">
        <v>959</v>
      </c>
      <c r="AH188" s="12" t="s">
        <v>3463</v>
      </c>
      <c r="AI188" s="119">
        <f t="shared" si="5"/>
        <v>722</v>
      </c>
      <c r="AJ188" s="119" t="str">
        <f>IF($C$188&lt;&gt;"",$C$188,"")</f>
        <v xml:space="preserve"> </v>
      </c>
      <c r="AK188" s="119" t="str">
        <f>IF($D$188&lt;&gt;"",$D$188,"")</f>
        <v/>
      </c>
      <c r="AL188" s="119" t="str">
        <f>IF($E$188&lt;&gt;"",$E$188,"")</f>
        <v/>
      </c>
      <c r="AM188" s="119" t="str">
        <f>IF($F$188&lt;&gt;"",$F$188,"")</f>
        <v/>
      </c>
      <c r="AN188" s="119" t="str">
        <f>IF($G$188&lt;&gt;"",$G$188,"")</f>
        <v/>
      </c>
      <c r="AO188" s="12"/>
      <c r="AP188" s="12"/>
      <c r="AQ188" s="12"/>
      <c r="AR188" s="12"/>
      <c r="AS188" s="12"/>
      <c r="AT188" s="12"/>
      <c r="AU188" s="12"/>
      <c r="AV188" s="12"/>
      <c r="AW188" s="12"/>
      <c r="AX188" s="12"/>
      <c r="AY188" s="12"/>
      <c r="AZ188" s="12"/>
      <c r="BA188" s="12"/>
      <c r="BB188" s="12" t="s">
        <v>3474</v>
      </c>
      <c r="BC188" s="12" t="s">
        <v>3475</v>
      </c>
      <c r="BD188" s="12" t="s">
        <v>3476</v>
      </c>
      <c r="BE188" s="12">
        <v>722</v>
      </c>
      <c r="BF188" s="12">
        <v>1115</v>
      </c>
      <c r="BG188" s="12">
        <v>507</v>
      </c>
      <c r="BH188" s="12"/>
      <c r="BI188" s="12"/>
      <c r="BJ188" s="12"/>
      <c r="BK188" s="12"/>
      <c r="BL188" s="12"/>
      <c r="BM188" s="12"/>
      <c r="BN188" s="12"/>
      <c r="BO188" s="12"/>
      <c r="BP188" s="12"/>
      <c r="BQ188" s="12"/>
      <c r="BR188" s="12"/>
      <c r="BS188" s="12"/>
      <c r="BT188" s="12"/>
      <c r="BU188" s="12"/>
      <c r="BV188" s="12"/>
      <c r="BW188" s="12"/>
      <c r="BX188" s="12"/>
      <c r="BY188" s="12"/>
      <c r="BZ188" s="12"/>
    </row>
    <row r="189" spans="1:78" s="2" customFormat="1">
      <c r="A189" s="21"/>
      <c r="B189" s="122" t="str">
        <f t="shared" si="4"/>
        <v>D. Electricity; gas, steam and air conditioning supply</v>
      </c>
      <c r="C189" s="23" t="s">
        <v>3464</v>
      </c>
      <c r="D189" s="24"/>
      <c r="E189" s="24"/>
      <c r="F189" s="24"/>
      <c r="G189" s="24"/>
      <c r="H189" s="7"/>
      <c r="I189" s="7"/>
      <c r="J189" s="7"/>
      <c r="AA189" s="12"/>
      <c r="AB189" s="12"/>
      <c r="AC189" s="12" t="s">
        <v>3054</v>
      </c>
      <c r="AD189" s="12" t="s">
        <v>2857</v>
      </c>
      <c r="AE189" s="12">
        <v>78</v>
      </c>
      <c r="AF189" s="12" t="s">
        <v>3460</v>
      </c>
      <c r="AG189" s="12">
        <v>959</v>
      </c>
      <c r="AH189" s="12" t="s">
        <v>3463</v>
      </c>
      <c r="AI189" s="119">
        <f t="shared" si="5"/>
        <v>723</v>
      </c>
      <c r="AJ189" s="119" t="str">
        <f>IF($C$189&lt;&gt;"",$C$189,"")</f>
        <v xml:space="preserve"> </v>
      </c>
      <c r="AK189" s="119" t="str">
        <f>IF($D$189&lt;&gt;"",$D$189,"")</f>
        <v/>
      </c>
      <c r="AL189" s="119" t="str">
        <f>IF($E$189&lt;&gt;"",$E$189,"")</f>
        <v/>
      </c>
      <c r="AM189" s="119" t="str">
        <f>IF($F$189&lt;&gt;"",$F$189,"")</f>
        <v/>
      </c>
      <c r="AN189" s="119" t="str">
        <f>IF($G$189&lt;&gt;"",$G$189,"")</f>
        <v/>
      </c>
      <c r="AO189" s="12"/>
      <c r="AP189" s="12"/>
      <c r="AQ189" s="12"/>
      <c r="AR189" s="12"/>
      <c r="AS189" s="12"/>
      <c r="AT189" s="12"/>
      <c r="AU189" s="12"/>
      <c r="AV189" s="12"/>
      <c r="AW189" s="12"/>
      <c r="AX189" s="12"/>
      <c r="AY189" s="12"/>
      <c r="AZ189" s="12"/>
      <c r="BA189" s="12"/>
      <c r="BB189" s="12" t="s">
        <v>3477</v>
      </c>
      <c r="BC189" s="12" t="s">
        <v>3478</v>
      </c>
      <c r="BD189" s="12" t="s">
        <v>3479</v>
      </c>
      <c r="BE189" s="12">
        <v>723</v>
      </c>
      <c r="BF189" s="12">
        <v>1211</v>
      </c>
      <c r="BG189" s="12">
        <v>525</v>
      </c>
      <c r="BH189" s="12"/>
      <c r="BI189" s="12"/>
      <c r="BJ189" s="12"/>
      <c r="BK189" s="12"/>
      <c r="BL189" s="12"/>
      <c r="BM189" s="12"/>
      <c r="BN189" s="12"/>
      <c r="BO189" s="12"/>
      <c r="BP189" s="12"/>
      <c r="BQ189" s="12"/>
      <c r="BR189" s="12"/>
      <c r="BS189" s="12"/>
      <c r="BT189" s="12"/>
      <c r="BU189" s="12"/>
      <c r="BV189" s="12"/>
      <c r="BW189" s="12"/>
      <c r="BX189" s="12"/>
      <c r="BY189" s="12"/>
      <c r="BZ189" s="12"/>
    </row>
    <row r="190" spans="1:78" s="2" customFormat="1">
      <c r="A190" s="21"/>
      <c r="B190" s="122" t="str">
        <f t="shared" si="4"/>
        <v>E. Water supply; sewerage, waste management and remediation activities</v>
      </c>
      <c r="C190" s="23" t="s">
        <v>3464</v>
      </c>
      <c r="D190" s="24"/>
      <c r="E190" s="24"/>
      <c r="F190" s="24"/>
      <c r="G190" s="24"/>
      <c r="H190" s="7"/>
      <c r="I190" s="7"/>
      <c r="J190" s="7"/>
      <c r="AA190" s="12"/>
      <c r="AB190" s="12"/>
      <c r="AC190" s="12" t="s">
        <v>3055</v>
      </c>
      <c r="AD190" s="12" t="s">
        <v>2857</v>
      </c>
      <c r="AE190" s="12">
        <v>78</v>
      </c>
      <c r="AF190" s="12" t="s">
        <v>3460</v>
      </c>
      <c r="AG190" s="12">
        <v>959</v>
      </c>
      <c r="AH190" s="12" t="s">
        <v>3463</v>
      </c>
      <c r="AI190" s="119">
        <f t="shared" si="5"/>
        <v>725</v>
      </c>
      <c r="AJ190" s="119" t="str">
        <f>IF($C$190&lt;&gt;"",$C$190,"")</f>
        <v xml:space="preserve"> </v>
      </c>
      <c r="AK190" s="119" t="str">
        <f>IF($D$190&lt;&gt;"",$D$190,"")</f>
        <v/>
      </c>
      <c r="AL190" s="119" t="str">
        <f>IF($E$190&lt;&gt;"",$E$190,"")</f>
        <v/>
      </c>
      <c r="AM190" s="119" t="str">
        <f>IF($F$190&lt;&gt;"",$F$190,"")</f>
        <v/>
      </c>
      <c r="AN190" s="119" t="str">
        <f>IF($G$190&lt;&gt;"",$G$190,"")</f>
        <v/>
      </c>
      <c r="AO190" s="12"/>
      <c r="AP190" s="12"/>
      <c r="AQ190" s="12"/>
      <c r="AR190" s="12"/>
      <c r="AS190" s="12"/>
      <c r="AT190" s="12"/>
      <c r="AU190" s="12"/>
      <c r="AV190" s="12"/>
      <c r="AW190" s="12"/>
      <c r="AX190" s="12"/>
      <c r="AY190" s="12"/>
      <c r="AZ190" s="12"/>
      <c r="BA190" s="12"/>
      <c r="BB190" s="12" t="s">
        <v>3480</v>
      </c>
      <c r="BC190" s="12" t="s">
        <v>3481</v>
      </c>
      <c r="BD190" s="12" t="s">
        <v>3482</v>
      </c>
      <c r="BE190" s="12">
        <v>725</v>
      </c>
      <c r="BF190" s="12">
        <v>1116</v>
      </c>
      <c r="BG190" s="12">
        <v>527</v>
      </c>
      <c r="BH190" s="12"/>
      <c r="BI190" s="12"/>
      <c r="BJ190" s="12"/>
      <c r="BK190" s="12"/>
      <c r="BL190" s="12"/>
      <c r="BM190" s="12"/>
      <c r="BN190" s="12"/>
      <c r="BO190" s="12"/>
      <c r="BP190" s="12"/>
      <c r="BQ190" s="12"/>
      <c r="BR190" s="12"/>
      <c r="BS190" s="12"/>
      <c r="BT190" s="12"/>
      <c r="BU190" s="12"/>
      <c r="BV190" s="12"/>
      <c r="BW190" s="12"/>
      <c r="BX190" s="12"/>
      <c r="BY190" s="12"/>
      <c r="BZ190" s="12"/>
    </row>
    <row r="191" spans="1:78" s="2" customFormat="1">
      <c r="A191" s="21"/>
      <c r="B191" s="122" t="str">
        <f t="shared" si="4"/>
        <v>F. Construction</v>
      </c>
      <c r="C191" s="23" t="s">
        <v>3464</v>
      </c>
      <c r="D191" s="24"/>
      <c r="E191" s="24"/>
      <c r="F191" s="24"/>
      <c r="G191" s="24"/>
      <c r="H191" s="7"/>
      <c r="I191" s="7"/>
      <c r="J191" s="7"/>
      <c r="AA191" s="12"/>
      <c r="AB191" s="12"/>
      <c r="AC191" s="12" t="s">
        <v>3056</v>
      </c>
      <c r="AD191" s="12" t="s">
        <v>2857</v>
      </c>
      <c r="AE191" s="12">
        <v>78</v>
      </c>
      <c r="AF191" s="12" t="s">
        <v>3460</v>
      </c>
      <c r="AG191" s="12">
        <v>959</v>
      </c>
      <c r="AH191" s="12" t="s">
        <v>3463</v>
      </c>
      <c r="AI191" s="119">
        <f t="shared" si="5"/>
        <v>726</v>
      </c>
      <c r="AJ191" s="119" t="str">
        <f>IF($C$191&lt;&gt;"",$C$191,"")</f>
        <v xml:space="preserve"> </v>
      </c>
      <c r="AK191" s="119" t="str">
        <f>IF($D$191&lt;&gt;"",$D$191,"")</f>
        <v/>
      </c>
      <c r="AL191" s="119" t="str">
        <f>IF($E$191&lt;&gt;"",$E$191,"")</f>
        <v/>
      </c>
      <c r="AM191" s="119" t="str">
        <f>IF($F$191&lt;&gt;"",$F$191,"")</f>
        <v/>
      </c>
      <c r="AN191" s="119" t="str">
        <f>IF($G$191&lt;&gt;"",$G$191,"")</f>
        <v/>
      </c>
      <c r="AO191" s="12"/>
      <c r="AP191" s="12"/>
      <c r="AQ191" s="12"/>
      <c r="AR191" s="12"/>
      <c r="AS191" s="12"/>
      <c r="AT191" s="12"/>
      <c r="AU191" s="12"/>
      <c r="AV191" s="12"/>
      <c r="AW191" s="12"/>
      <c r="AX191" s="12"/>
      <c r="AY191" s="12"/>
      <c r="AZ191" s="12"/>
      <c r="BA191" s="12"/>
      <c r="BB191" s="12" t="s">
        <v>3483</v>
      </c>
      <c r="BC191" s="12" t="s">
        <v>3484</v>
      </c>
      <c r="BD191" s="12" t="s">
        <v>3483</v>
      </c>
      <c r="BE191" s="12">
        <v>726</v>
      </c>
      <c r="BF191" s="12">
        <v>1117</v>
      </c>
      <c r="BG191" s="12">
        <v>534</v>
      </c>
      <c r="BH191" s="12"/>
      <c r="BI191" s="12"/>
      <c r="BJ191" s="12"/>
      <c r="BK191" s="12"/>
      <c r="BL191" s="12"/>
      <c r="BM191" s="12"/>
      <c r="BN191" s="12"/>
      <c r="BO191" s="12"/>
      <c r="BP191" s="12"/>
      <c r="BQ191" s="12"/>
      <c r="BR191" s="12"/>
      <c r="BS191" s="12"/>
      <c r="BT191" s="12"/>
      <c r="BU191" s="12"/>
      <c r="BV191" s="12"/>
      <c r="BW191" s="12"/>
      <c r="BX191" s="12"/>
      <c r="BY191" s="12"/>
      <c r="BZ191" s="12"/>
    </row>
    <row r="192" spans="1:78" s="2" customFormat="1">
      <c r="A192" s="21"/>
      <c r="B192" s="122" t="str">
        <f t="shared" si="4"/>
        <v>G. Wholesale and retail trade; repair of motor vehicles and motorcycles</v>
      </c>
      <c r="C192" s="23" t="s">
        <v>3464</v>
      </c>
      <c r="D192" s="24"/>
      <c r="E192" s="24"/>
      <c r="F192" s="24"/>
      <c r="G192" s="24"/>
      <c r="H192" s="7"/>
      <c r="I192" s="7"/>
      <c r="J192" s="7"/>
      <c r="AA192" s="12"/>
      <c r="AB192" s="12"/>
      <c r="AC192" s="12" t="s">
        <v>3057</v>
      </c>
      <c r="AD192" s="12" t="s">
        <v>2857</v>
      </c>
      <c r="AE192" s="12">
        <v>78</v>
      </c>
      <c r="AF192" s="12" t="s">
        <v>3460</v>
      </c>
      <c r="AG192" s="12">
        <v>959</v>
      </c>
      <c r="AH192" s="12" t="s">
        <v>3463</v>
      </c>
      <c r="AI192" s="119">
        <f t="shared" si="5"/>
        <v>727</v>
      </c>
      <c r="AJ192" s="119" t="str">
        <f>IF($C$192&lt;&gt;"",$C$192,"")</f>
        <v xml:space="preserve"> </v>
      </c>
      <c r="AK192" s="119" t="str">
        <f>IF($D$192&lt;&gt;"",$D$192,"")</f>
        <v/>
      </c>
      <c r="AL192" s="119" t="str">
        <f>IF($E$192&lt;&gt;"",$E$192,"")</f>
        <v/>
      </c>
      <c r="AM192" s="119" t="str">
        <f>IF($F$192&lt;&gt;"",$F$192,"")</f>
        <v/>
      </c>
      <c r="AN192" s="119" t="str">
        <f>IF($G$192&lt;&gt;"",$G$192,"")</f>
        <v/>
      </c>
      <c r="AO192" s="12"/>
      <c r="AP192" s="12"/>
      <c r="AQ192" s="12"/>
      <c r="AR192" s="12"/>
      <c r="AS192" s="12"/>
      <c r="AT192" s="12"/>
      <c r="AU192" s="12"/>
      <c r="AV192" s="12"/>
      <c r="AW192" s="12"/>
      <c r="AX192" s="12"/>
      <c r="AY192" s="12"/>
      <c r="AZ192" s="12"/>
      <c r="BA192" s="12"/>
      <c r="BB192" s="12" t="s">
        <v>3485</v>
      </c>
      <c r="BC192" s="12" t="s">
        <v>3486</v>
      </c>
      <c r="BD192" s="12" t="s">
        <v>3487</v>
      </c>
      <c r="BE192" s="12">
        <v>727</v>
      </c>
      <c r="BF192" s="12">
        <v>1161</v>
      </c>
      <c r="BG192" s="12">
        <v>535</v>
      </c>
      <c r="BH192" s="12"/>
      <c r="BI192" s="12"/>
      <c r="BJ192" s="12"/>
      <c r="BK192" s="12"/>
      <c r="BL192" s="12"/>
      <c r="BM192" s="12"/>
      <c r="BN192" s="12"/>
      <c r="BO192" s="12"/>
      <c r="BP192" s="12"/>
      <c r="BQ192" s="12"/>
      <c r="BR192" s="12"/>
      <c r="BS192" s="12"/>
      <c r="BT192" s="12"/>
      <c r="BU192" s="12"/>
      <c r="BV192" s="12"/>
      <c r="BW192" s="12"/>
      <c r="BX192" s="12"/>
      <c r="BY192" s="12"/>
      <c r="BZ192" s="12"/>
    </row>
    <row r="193" spans="1:78" s="2" customFormat="1">
      <c r="A193" s="21"/>
      <c r="B193" s="122" t="str">
        <f t="shared" si="4"/>
        <v>H. Transportation and storage</v>
      </c>
      <c r="C193" s="23" t="s">
        <v>3464</v>
      </c>
      <c r="D193" s="24"/>
      <c r="E193" s="24"/>
      <c r="F193" s="24"/>
      <c r="G193" s="24"/>
      <c r="H193" s="7"/>
      <c r="I193" s="7"/>
      <c r="J193" s="7"/>
      <c r="AA193" s="12"/>
      <c r="AB193" s="12"/>
      <c r="AC193" s="12" t="s">
        <v>3058</v>
      </c>
      <c r="AD193" s="12" t="s">
        <v>2857</v>
      </c>
      <c r="AE193" s="12">
        <v>78</v>
      </c>
      <c r="AF193" s="12" t="s">
        <v>3460</v>
      </c>
      <c r="AG193" s="12">
        <v>959</v>
      </c>
      <c r="AH193" s="12" t="s">
        <v>3463</v>
      </c>
      <c r="AI193" s="119">
        <f t="shared" si="5"/>
        <v>728</v>
      </c>
      <c r="AJ193" s="119" t="str">
        <f>IF($C$193&lt;&gt;"",$C$193,"")</f>
        <v xml:space="preserve"> </v>
      </c>
      <c r="AK193" s="119" t="str">
        <f>IF($D$193&lt;&gt;"",$D$193,"")</f>
        <v/>
      </c>
      <c r="AL193" s="119" t="str">
        <f>IF($E$193&lt;&gt;"",$E$193,"")</f>
        <v/>
      </c>
      <c r="AM193" s="119" t="str">
        <f>IF($F$193&lt;&gt;"",$F$193,"")</f>
        <v/>
      </c>
      <c r="AN193" s="119" t="str">
        <f>IF($G$193&lt;&gt;"",$G$193,"")</f>
        <v/>
      </c>
      <c r="AO193" s="12"/>
      <c r="AP193" s="12"/>
      <c r="AQ193" s="12"/>
      <c r="AR193" s="12"/>
      <c r="AS193" s="12"/>
      <c r="AT193" s="12"/>
      <c r="AU193" s="12"/>
      <c r="AV193" s="12"/>
      <c r="AW193" s="12"/>
      <c r="AX193" s="12"/>
      <c r="AY193" s="12"/>
      <c r="AZ193" s="12"/>
      <c r="BA193" s="12"/>
      <c r="BB193" s="12" t="s">
        <v>3488</v>
      </c>
      <c r="BC193" s="12" t="s">
        <v>3464</v>
      </c>
      <c r="BD193" s="12" t="s">
        <v>3489</v>
      </c>
      <c r="BE193" s="12">
        <v>728</v>
      </c>
      <c r="BF193" s="12" t="s">
        <v>3490</v>
      </c>
      <c r="BG193" s="12">
        <v>554</v>
      </c>
      <c r="BH193" s="12"/>
      <c r="BI193" s="12"/>
      <c r="BJ193" s="12"/>
      <c r="BK193" s="12"/>
      <c r="BL193" s="12"/>
      <c r="BM193" s="12"/>
      <c r="BN193" s="12"/>
      <c r="BO193" s="12"/>
      <c r="BP193" s="12"/>
      <c r="BQ193" s="12"/>
      <c r="BR193" s="12"/>
      <c r="BS193" s="12"/>
      <c r="BT193" s="12"/>
      <c r="BU193" s="12"/>
      <c r="BV193" s="12"/>
      <c r="BW193" s="12"/>
      <c r="BX193" s="12"/>
      <c r="BY193" s="12"/>
      <c r="BZ193" s="12"/>
    </row>
    <row r="194" spans="1:78" s="2" customFormat="1">
      <c r="A194" s="21"/>
      <c r="B194" s="122" t="str">
        <f t="shared" si="4"/>
        <v>I. Accommodation and food service activities</v>
      </c>
      <c r="C194" s="23" t="s">
        <v>3464</v>
      </c>
      <c r="D194" s="24"/>
      <c r="E194" s="24"/>
      <c r="F194" s="24"/>
      <c r="G194" s="24"/>
      <c r="H194" s="7"/>
      <c r="I194" s="7"/>
      <c r="J194" s="7"/>
      <c r="AA194" s="12"/>
      <c r="AB194" s="12"/>
      <c r="AC194" s="12" t="s">
        <v>3059</v>
      </c>
      <c r="AD194" s="12" t="s">
        <v>2857</v>
      </c>
      <c r="AE194" s="12">
        <v>78</v>
      </c>
      <c r="AF194" s="12" t="s">
        <v>3460</v>
      </c>
      <c r="AG194" s="12">
        <v>959</v>
      </c>
      <c r="AH194" s="12" t="s">
        <v>3463</v>
      </c>
      <c r="AI194" s="119">
        <f t="shared" si="5"/>
        <v>729</v>
      </c>
      <c r="AJ194" s="119" t="str">
        <f>IF($C$194&lt;&gt;"",$C$194,"")</f>
        <v xml:space="preserve"> </v>
      </c>
      <c r="AK194" s="119" t="str">
        <f>IF($D$194&lt;&gt;"",$D$194,"")</f>
        <v/>
      </c>
      <c r="AL194" s="119" t="str">
        <f>IF($E$194&lt;&gt;"",$E$194,"")</f>
        <v/>
      </c>
      <c r="AM194" s="119" t="str">
        <f>IF($F$194&lt;&gt;"",$F$194,"")</f>
        <v/>
      </c>
      <c r="AN194" s="119" t="str">
        <f>IF($G$194&lt;&gt;"",$G$194,"")</f>
        <v/>
      </c>
      <c r="AO194" s="12"/>
      <c r="AP194" s="12"/>
      <c r="AQ194" s="12"/>
      <c r="AR194" s="12"/>
      <c r="AS194" s="12"/>
      <c r="AT194" s="12"/>
      <c r="AU194" s="12"/>
      <c r="AV194" s="12"/>
      <c r="AW194" s="12"/>
      <c r="AX194" s="12"/>
      <c r="AY194" s="12"/>
      <c r="AZ194" s="12"/>
      <c r="BA194" s="12"/>
      <c r="BB194" s="12" t="s">
        <v>3491</v>
      </c>
      <c r="BC194" s="12" t="s">
        <v>3464</v>
      </c>
      <c r="BD194" s="12" t="s">
        <v>3492</v>
      </c>
      <c r="BE194" s="12">
        <v>729</v>
      </c>
      <c r="BF194" s="12" t="s">
        <v>3490</v>
      </c>
      <c r="BG194" s="12">
        <v>563</v>
      </c>
      <c r="BH194" s="12"/>
      <c r="BI194" s="12"/>
      <c r="BJ194" s="12"/>
      <c r="BK194" s="12"/>
      <c r="BL194" s="12"/>
      <c r="BM194" s="12"/>
      <c r="BN194" s="12"/>
      <c r="BO194" s="12"/>
      <c r="BP194" s="12"/>
      <c r="BQ194" s="12"/>
      <c r="BR194" s="12"/>
      <c r="BS194" s="12"/>
      <c r="BT194" s="12"/>
      <c r="BU194" s="12"/>
      <c r="BV194" s="12"/>
      <c r="BW194" s="12"/>
      <c r="BX194" s="12"/>
      <c r="BY194" s="12"/>
      <c r="BZ194" s="12"/>
    </row>
    <row r="195" spans="1:78" s="2" customFormat="1">
      <c r="A195" s="21"/>
      <c r="B195" s="122" t="str">
        <f t="shared" si="4"/>
        <v>J. Information and communication</v>
      </c>
      <c r="C195" s="23" t="s">
        <v>3464</v>
      </c>
      <c r="D195" s="24"/>
      <c r="E195" s="24"/>
      <c r="F195" s="24"/>
      <c r="G195" s="24"/>
      <c r="H195" s="7"/>
      <c r="I195" s="7"/>
      <c r="J195" s="7"/>
      <c r="AA195" s="12"/>
      <c r="AB195" s="12"/>
      <c r="AC195" s="12" t="s">
        <v>3060</v>
      </c>
      <c r="AD195" s="12" t="s">
        <v>2857</v>
      </c>
      <c r="AE195" s="12">
        <v>78</v>
      </c>
      <c r="AF195" s="12" t="s">
        <v>3460</v>
      </c>
      <c r="AG195" s="12">
        <v>959</v>
      </c>
      <c r="AH195" s="12" t="s">
        <v>3463</v>
      </c>
      <c r="AI195" s="119">
        <f t="shared" si="5"/>
        <v>730</v>
      </c>
      <c r="AJ195" s="119" t="str">
        <f>IF($C$195&lt;&gt;"",$C$195,"")</f>
        <v xml:space="preserve"> </v>
      </c>
      <c r="AK195" s="119" t="str">
        <f>IF($D$195&lt;&gt;"",$D$195,"")</f>
        <v/>
      </c>
      <c r="AL195" s="119" t="str">
        <f>IF($E$195&lt;&gt;"",$E$195,"")</f>
        <v/>
      </c>
      <c r="AM195" s="119" t="str">
        <f>IF($F$195&lt;&gt;"",$F$195,"")</f>
        <v/>
      </c>
      <c r="AN195" s="119" t="str">
        <f>IF($G$195&lt;&gt;"",$G$195,"")</f>
        <v/>
      </c>
      <c r="AO195" s="12"/>
      <c r="AP195" s="12"/>
      <c r="AQ195" s="12"/>
      <c r="AR195" s="12"/>
      <c r="AS195" s="12"/>
      <c r="AT195" s="12"/>
      <c r="AU195" s="12"/>
      <c r="AV195" s="12"/>
      <c r="AW195" s="12"/>
      <c r="AX195" s="12"/>
      <c r="AY195" s="12"/>
      <c r="AZ195" s="12"/>
      <c r="BA195" s="12"/>
      <c r="BB195" s="12" t="s">
        <v>3493</v>
      </c>
      <c r="BC195" s="12" t="s">
        <v>3464</v>
      </c>
      <c r="BD195" s="12" t="s">
        <v>3494</v>
      </c>
      <c r="BE195" s="12">
        <v>730</v>
      </c>
      <c r="BF195" s="12" t="s">
        <v>3490</v>
      </c>
      <c r="BG195" s="12">
        <v>570</v>
      </c>
      <c r="BH195" s="12"/>
      <c r="BI195" s="12"/>
      <c r="BJ195" s="12"/>
      <c r="BK195" s="12"/>
      <c r="BL195" s="12"/>
      <c r="BM195" s="12"/>
      <c r="BN195" s="12"/>
      <c r="BO195" s="12"/>
      <c r="BP195" s="12"/>
      <c r="BQ195" s="12"/>
      <c r="BR195" s="12"/>
      <c r="BS195" s="12"/>
      <c r="BT195" s="12"/>
      <c r="BU195" s="12"/>
      <c r="BV195" s="12"/>
      <c r="BW195" s="12"/>
      <c r="BX195" s="12"/>
      <c r="BY195" s="12"/>
      <c r="BZ195" s="12"/>
    </row>
    <row r="196" spans="1:78" s="2" customFormat="1">
      <c r="A196" s="21"/>
      <c r="B196" s="122" t="str">
        <f t="shared" si="4"/>
        <v>K. Financial and insurance activities</v>
      </c>
      <c r="C196" s="23" t="s">
        <v>3464</v>
      </c>
      <c r="D196" s="24"/>
      <c r="E196" s="24"/>
      <c r="F196" s="24"/>
      <c r="G196" s="24"/>
      <c r="H196" s="7"/>
      <c r="I196" s="7"/>
      <c r="J196" s="7"/>
      <c r="AA196" s="12"/>
      <c r="AB196" s="12"/>
      <c r="AC196" s="12" t="s">
        <v>3061</v>
      </c>
      <c r="AD196" s="12" t="s">
        <v>2857</v>
      </c>
      <c r="AE196" s="12">
        <v>78</v>
      </c>
      <c r="AF196" s="12" t="s">
        <v>3460</v>
      </c>
      <c r="AG196" s="12">
        <v>959</v>
      </c>
      <c r="AH196" s="12" t="s">
        <v>3463</v>
      </c>
      <c r="AI196" s="119">
        <f t="shared" si="5"/>
        <v>731</v>
      </c>
      <c r="AJ196" s="119" t="str">
        <f>IF($C$196&lt;&gt;"",$C$196,"")</f>
        <v xml:space="preserve"> </v>
      </c>
      <c r="AK196" s="119" t="str">
        <f>IF($D$196&lt;&gt;"",$D$196,"")</f>
        <v/>
      </c>
      <c r="AL196" s="119" t="str">
        <f>IF($E$196&lt;&gt;"",$E$196,"")</f>
        <v/>
      </c>
      <c r="AM196" s="119" t="str">
        <f>IF($F$196&lt;&gt;"",$F$196,"")</f>
        <v/>
      </c>
      <c r="AN196" s="119" t="str">
        <f>IF($G$196&lt;&gt;"",$G$196,"")</f>
        <v/>
      </c>
      <c r="AO196" s="12"/>
      <c r="AP196" s="12"/>
      <c r="AQ196" s="12"/>
      <c r="AR196" s="12"/>
      <c r="AS196" s="12"/>
      <c r="AT196" s="12"/>
      <c r="AU196" s="12"/>
      <c r="AV196" s="12"/>
      <c r="AW196" s="12"/>
      <c r="AX196" s="12"/>
      <c r="AY196" s="12"/>
      <c r="AZ196" s="12"/>
      <c r="BA196" s="12"/>
      <c r="BB196" s="12" t="s">
        <v>3495</v>
      </c>
      <c r="BC196" s="12" t="s">
        <v>3464</v>
      </c>
      <c r="BD196" s="12" t="s">
        <v>3496</v>
      </c>
      <c r="BE196" s="12">
        <v>731</v>
      </c>
      <c r="BF196" s="12" t="s">
        <v>3490</v>
      </c>
      <c r="BG196" s="12">
        <v>580</v>
      </c>
      <c r="BH196" s="12"/>
      <c r="BI196" s="12"/>
      <c r="BJ196" s="12"/>
      <c r="BK196" s="12"/>
      <c r="BL196" s="12"/>
      <c r="BM196" s="12"/>
      <c r="BN196" s="12"/>
      <c r="BO196" s="12"/>
      <c r="BP196" s="12"/>
      <c r="BQ196" s="12"/>
      <c r="BR196" s="12"/>
      <c r="BS196" s="12"/>
      <c r="BT196" s="12"/>
      <c r="BU196" s="12"/>
      <c r="BV196" s="12"/>
      <c r="BW196" s="12"/>
      <c r="BX196" s="12"/>
      <c r="BY196" s="12"/>
      <c r="BZ196" s="12"/>
    </row>
    <row r="197" spans="1:78" s="2" customFormat="1">
      <c r="A197" s="21"/>
      <c r="B197" s="122" t="str">
        <f t="shared" si="4"/>
        <v>L. Real estate activities</v>
      </c>
      <c r="C197" s="23" t="s">
        <v>3464</v>
      </c>
      <c r="D197" s="24"/>
      <c r="E197" s="24"/>
      <c r="F197" s="24"/>
      <c r="G197" s="24"/>
      <c r="H197" s="7"/>
      <c r="I197" s="7"/>
      <c r="J197" s="7"/>
      <c r="AA197" s="12"/>
      <c r="AB197" s="12"/>
      <c r="AC197" s="12" t="s">
        <v>3062</v>
      </c>
      <c r="AD197" s="12" t="s">
        <v>2857</v>
      </c>
      <c r="AE197" s="12">
        <v>78</v>
      </c>
      <c r="AF197" s="12" t="s">
        <v>3460</v>
      </c>
      <c r="AG197" s="12">
        <v>959</v>
      </c>
      <c r="AH197" s="12" t="s">
        <v>3463</v>
      </c>
      <c r="AI197" s="119">
        <f t="shared" si="5"/>
        <v>733</v>
      </c>
      <c r="AJ197" s="119" t="str">
        <f>IF($C$197&lt;&gt;"",$C$197,"")</f>
        <v xml:space="preserve"> </v>
      </c>
      <c r="AK197" s="119" t="str">
        <f>IF($D$197&lt;&gt;"",$D$197,"")</f>
        <v/>
      </c>
      <c r="AL197" s="119" t="str">
        <f>IF($E$197&lt;&gt;"",$E$197,"")</f>
        <v/>
      </c>
      <c r="AM197" s="119" t="str">
        <f>IF($F$197&lt;&gt;"",$F$197,"")</f>
        <v/>
      </c>
      <c r="AN197" s="119" t="str">
        <f>IF($G$197&lt;&gt;"",$G$197,"")</f>
        <v/>
      </c>
      <c r="AO197" s="12"/>
      <c r="AP197" s="12"/>
      <c r="AQ197" s="12"/>
      <c r="AR197" s="12"/>
      <c r="AS197" s="12"/>
      <c r="AT197" s="12"/>
      <c r="AU197" s="12"/>
      <c r="AV197" s="12"/>
      <c r="AW197" s="12"/>
      <c r="AX197" s="12"/>
      <c r="AY197" s="12"/>
      <c r="AZ197" s="12"/>
      <c r="BA197" s="12"/>
      <c r="BB197" s="12" t="s">
        <v>3497</v>
      </c>
      <c r="BC197" s="12" t="s">
        <v>3464</v>
      </c>
      <c r="BD197" s="12" t="s">
        <v>3498</v>
      </c>
      <c r="BE197" s="12">
        <v>733</v>
      </c>
      <c r="BF197" s="12" t="s">
        <v>3490</v>
      </c>
      <c r="BG197" s="12">
        <v>593</v>
      </c>
      <c r="BH197" s="12"/>
      <c r="BI197" s="12"/>
      <c r="BJ197" s="12"/>
      <c r="BK197" s="12"/>
      <c r="BL197" s="12"/>
      <c r="BM197" s="12"/>
      <c r="BN197" s="12"/>
      <c r="BO197" s="12"/>
      <c r="BP197" s="12"/>
      <c r="BQ197" s="12"/>
      <c r="BR197" s="12"/>
      <c r="BS197" s="12"/>
      <c r="BT197" s="12"/>
      <c r="BU197" s="12"/>
      <c r="BV197" s="12"/>
      <c r="BW197" s="12"/>
      <c r="BX197" s="12"/>
      <c r="BY197" s="12"/>
      <c r="BZ197" s="12"/>
    </row>
    <row r="198" spans="1:78" s="2" customFormat="1">
      <c r="A198" s="21"/>
      <c r="B198" s="122" t="str">
        <f t="shared" si="4"/>
        <v>M. Professional, scientific and technical activities</v>
      </c>
      <c r="C198" s="23" t="s">
        <v>3464</v>
      </c>
      <c r="D198" s="24"/>
      <c r="E198" s="24"/>
      <c r="F198" s="24"/>
      <c r="G198" s="24"/>
      <c r="H198" s="7"/>
      <c r="I198" s="7"/>
      <c r="J198" s="7"/>
      <c r="AA198" s="12"/>
      <c r="AB198" s="12"/>
      <c r="AC198" s="12" t="s">
        <v>3063</v>
      </c>
      <c r="AD198" s="12" t="s">
        <v>2857</v>
      </c>
      <c r="AE198" s="12">
        <v>78</v>
      </c>
      <c r="AF198" s="12" t="s">
        <v>3460</v>
      </c>
      <c r="AG198" s="12">
        <v>959</v>
      </c>
      <c r="AH198" s="12" t="s">
        <v>3463</v>
      </c>
      <c r="AI198" s="119">
        <f t="shared" si="5"/>
        <v>734</v>
      </c>
      <c r="AJ198" s="119" t="str">
        <f>IF($C$198&lt;&gt;"",$C$198,"")</f>
        <v xml:space="preserve"> </v>
      </c>
      <c r="AK198" s="119" t="str">
        <f>IF($D$198&lt;&gt;"",$D$198,"")</f>
        <v/>
      </c>
      <c r="AL198" s="119" t="str">
        <f>IF($E$198&lt;&gt;"",$E$198,"")</f>
        <v/>
      </c>
      <c r="AM198" s="119" t="str">
        <f>IF($F$198&lt;&gt;"",$F$198,"")</f>
        <v/>
      </c>
      <c r="AN198" s="119" t="str">
        <f>IF($G$198&lt;&gt;"",$G$198,"")</f>
        <v/>
      </c>
      <c r="AO198" s="12"/>
      <c r="AP198" s="12"/>
      <c r="AQ198" s="12"/>
      <c r="AR198" s="12"/>
      <c r="AS198" s="12"/>
      <c r="AT198" s="12"/>
      <c r="AU198" s="12"/>
      <c r="AV198" s="12"/>
      <c r="AW198" s="12"/>
      <c r="AX198" s="12"/>
      <c r="AY198" s="12"/>
      <c r="AZ198" s="12"/>
      <c r="BA198" s="12"/>
      <c r="BB198" s="12" t="s">
        <v>3499</v>
      </c>
      <c r="BC198" s="12" t="s">
        <v>3464</v>
      </c>
      <c r="BD198" s="12" t="s">
        <v>3500</v>
      </c>
      <c r="BE198" s="12">
        <v>734</v>
      </c>
      <c r="BF198" s="12" t="s">
        <v>3490</v>
      </c>
      <c r="BG198" s="12">
        <v>604</v>
      </c>
      <c r="BH198" s="12"/>
      <c r="BI198" s="12"/>
      <c r="BJ198" s="12"/>
      <c r="BK198" s="12"/>
      <c r="BL198" s="12"/>
      <c r="BM198" s="12"/>
      <c r="BN198" s="12"/>
      <c r="BO198" s="12"/>
      <c r="BP198" s="12"/>
      <c r="BQ198" s="12"/>
      <c r="BR198" s="12"/>
      <c r="BS198" s="12"/>
      <c r="BT198" s="12"/>
      <c r="BU198" s="12"/>
      <c r="BV198" s="12"/>
      <c r="BW198" s="12"/>
      <c r="BX198" s="12"/>
      <c r="BY198" s="12"/>
      <c r="BZ198" s="12"/>
    </row>
    <row r="199" spans="1:78" s="2" customFormat="1">
      <c r="A199" s="21"/>
      <c r="B199" s="122" t="str">
        <f t="shared" si="4"/>
        <v>N. Administrative and support service activities</v>
      </c>
      <c r="C199" s="23" t="s">
        <v>3464</v>
      </c>
      <c r="D199" s="24"/>
      <c r="E199" s="24"/>
      <c r="F199" s="24"/>
      <c r="G199" s="24"/>
      <c r="H199" s="7"/>
      <c r="I199" s="7"/>
      <c r="J199" s="7"/>
      <c r="AA199" s="12"/>
      <c r="AB199" s="12"/>
      <c r="AC199" s="12" t="s">
        <v>3064</v>
      </c>
      <c r="AD199" s="12" t="s">
        <v>2857</v>
      </c>
      <c r="AE199" s="12">
        <v>78</v>
      </c>
      <c r="AF199" s="12" t="s">
        <v>3460</v>
      </c>
      <c r="AG199" s="12">
        <v>959</v>
      </c>
      <c r="AH199" s="12" t="s">
        <v>3463</v>
      </c>
      <c r="AI199" s="119">
        <f t="shared" si="5"/>
        <v>736</v>
      </c>
      <c r="AJ199" s="119" t="str">
        <f>IF($C$199&lt;&gt;"",$C$199,"")</f>
        <v xml:space="preserve"> </v>
      </c>
      <c r="AK199" s="119" t="str">
        <f>IF($D$199&lt;&gt;"",$D$199,"")</f>
        <v/>
      </c>
      <c r="AL199" s="119" t="str">
        <f>IF($E$199&lt;&gt;"",$E$199,"")</f>
        <v/>
      </c>
      <c r="AM199" s="119" t="str">
        <f>IF($F$199&lt;&gt;"",$F$199,"")</f>
        <v/>
      </c>
      <c r="AN199" s="119" t="str">
        <f>IF($G$199&lt;&gt;"",$G$199,"")</f>
        <v/>
      </c>
      <c r="AO199" s="12"/>
      <c r="AP199" s="12"/>
      <c r="AQ199" s="12"/>
      <c r="AR199" s="12"/>
      <c r="AS199" s="12"/>
      <c r="AT199" s="12"/>
      <c r="AU199" s="12"/>
      <c r="AV199" s="12"/>
      <c r="AW199" s="12"/>
      <c r="AX199" s="12"/>
      <c r="AY199" s="12"/>
      <c r="AZ199" s="12"/>
      <c r="BA199" s="12"/>
      <c r="BB199" s="12" t="s">
        <v>3501</v>
      </c>
      <c r="BC199" s="12" t="s">
        <v>3464</v>
      </c>
      <c r="BD199" s="12" t="s">
        <v>3502</v>
      </c>
      <c r="BE199" s="12">
        <v>736</v>
      </c>
      <c r="BF199" s="12" t="s">
        <v>3490</v>
      </c>
      <c r="BG199" s="12">
        <v>611</v>
      </c>
      <c r="BH199" s="12"/>
      <c r="BI199" s="12"/>
      <c r="BJ199" s="12"/>
      <c r="BK199" s="12"/>
      <c r="BL199" s="12"/>
      <c r="BM199" s="12"/>
      <c r="BN199" s="12"/>
      <c r="BO199" s="12"/>
      <c r="BP199" s="12"/>
      <c r="BQ199" s="12"/>
      <c r="BR199" s="12"/>
      <c r="BS199" s="12"/>
      <c r="BT199" s="12"/>
      <c r="BU199" s="12"/>
      <c r="BV199" s="12"/>
      <c r="BW199" s="12"/>
      <c r="BX199" s="12"/>
      <c r="BY199" s="12"/>
      <c r="BZ199" s="12"/>
    </row>
    <row r="200" spans="1:78" s="2" customFormat="1">
      <c r="A200" s="21"/>
      <c r="B200" s="122" t="str">
        <f t="shared" si="4"/>
        <v>O. Public administration and defence; compulsory social security</v>
      </c>
      <c r="C200" s="23" t="s">
        <v>3464</v>
      </c>
      <c r="D200" s="24"/>
      <c r="E200" s="24"/>
      <c r="F200" s="24"/>
      <c r="G200" s="24"/>
      <c r="H200" s="7"/>
      <c r="I200" s="7"/>
      <c r="J200" s="7"/>
      <c r="AA200" s="12"/>
      <c r="AB200" s="12"/>
      <c r="AC200" s="12" t="s">
        <v>3065</v>
      </c>
      <c r="AD200" s="12" t="s">
        <v>2857</v>
      </c>
      <c r="AE200" s="12">
        <v>78</v>
      </c>
      <c r="AF200" s="12" t="s">
        <v>3460</v>
      </c>
      <c r="AG200" s="12">
        <v>959</v>
      </c>
      <c r="AH200" s="12" t="s">
        <v>3463</v>
      </c>
      <c r="AI200" s="119">
        <f t="shared" si="5"/>
        <v>737</v>
      </c>
      <c r="AJ200" s="119" t="str">
        <f>IF($C$200&lt;&gt;"",$C$200,"")</f>
        <v xml:space="preserve"> </v>
      </c>
      <c r="AK200" s="119" t="str">
        <f>IF($D$200&lt;&gt;"",$D$200,"")</f>
        <v/>
      </c>
      <c r="AL200" s="119" t="str">
        <f>IF($E$200&lt;&gt;"",$E$200,"")</f>
        <v/>
      </c>
      <c r="AM200" s="119" t="str">
        <f>IF($F$200&lt;&gt;"",$F$200,"")</f>
        <v/>
      </c>
      <c r="AN200" s="119" t="str">
        <f>IF($G$200&lt;&gt;"",$G$200,"")</f>
        <v/>
      </c>
      <c r="AO200" s="12"/>
      <c r="AP200" s="12"/>
      <c r="AQ200" s="12"/>
      <c r="AR200" s="12"/>
      <c r="AS200" s="12"/>
      <c r="AT200" s="12"/>
      <c r="AU200" s="12"/>
      <c r="AV200" s="12"/>
      <c r="AW200" s="12"/>
      <c r="AX200" s="12"/>
      <c r="AY200" s="12"/>
      <c r="AZ200" s="12"/>
      <c r="BA200" s="12"/>
      <c r="BB200" s="12" t="s">
        <v>3503</v>
      </c>
      <c r="BC200" s="12" t="s">
        <v>3464</v>
      </c>
      <c r="BD200" s="12" t="s">
        <v>3504</v>
      </c>
      <c r="BE200" s="12">
        <v>737</v>
      </c>
      <c r="BF200" s="12" t="s">
        <v>3490</v>
      </c>
      <c r="BG200" s="12">
        <v>614</v>
      </c>
      <c r="BH200" s="12"/>
      <c r="BI200" s="12"/>
      <c r="BJ200" s="12"/>
      <c r="BK200" s="12"/>
      <c r="BL200" s="12"/>
      <c r="BM200" s="12"/>
      <c r="BN200" s="12"/>
      <c r="BO200" s="12"/>
      <c r="BP200" s="12"/>
      <c r="BQ200" s="12"/>
      <c r="BR200" s="12"/>
      <c r="BS200" s="12"/>
      <c r="BT200" s="12"/>
      <c r="BU200" s="12"/>
      <c r="BV200" s="12"/>
      <c r="BW200" s="12"/>
      <c r="BX200" s="12"/>
      <c r="BY200" s="12"/>
      <c r="BZ200" s="12"/>
    </row>
    <row r="201" spans="1:78" s="2" customFormat="1">
      <c r="A201" s="21"/>
      <c r="B201" s="122" t="str">
        <f t="shared" si="4"/>
        <v>P. Education</v>
      </c>
      <c r="C201" s="23" t="s">
        <v>3464</v>
      </c>
      <c r="D201" s="24"/>
      <c r="E201" s="24"/>
      <c r="F201" s="24"/>
      <c r="G201" s="24"/>
      <c r="H201" s="7"/>
      <c r="I201" s="7"/>
      <c r="J201" s="7"/>
      <c r="AA201" s="12"/>
      <c r="AB201" s="12"/>
      <c r="AC201" s="12" t="s">
        <v>3066</v>
      </c>
      <c r="AD201" s="12" t="s">
        <v>2857</v>
      </c>
      <c r="AE201" s="12">
        <v>78</v>
      </c>
      <c r="AF201" s="12" t="s">
        <v>3460</v>
      </c>
      <c r="AG201" s="12">
        <v>959</v>
      </c>
      <c r="AH201" s="12" t="s">
        <v>3463</v>
      </c>
      <c r="AI201" s="119">
        <f t="shared" si="5"/>
        <v>739</v>
      </c>
      <c r="AJ201" s="119" t="str">
        <f>IF($C$201&lt;&gt;"",$C$201,"")</f>
        <v xml:space="preserve"> </v>
      </c>
      <c r="AK201" s="119" t="str">
        <f>IF($D$201&lt;&gt;"",$D$201,"")</f>
        <v/>
      </c>
      <c r="AL201" s="119" t="str">
        <f>IF($E$201&lt;&gt;"",$E$201,"")</f>
        <v/>
      </c>
      <c r="AM201" s="119" t="str">
        <f>IF($F$201&lt;&gt;"",$F$201,"")</f>
        <v/>
      </c>
      <c r="AN201" s="119" t="str">
        <f>IF($G$201&lt;&gt;"",$G$201,"")</f>
        <v/>
      </c>
      <c r="AO201" s="12"/>
      <c r="AP201" s="12"/>
      <c r="AQ201" s="12"/>
      <c r="AR201" s="12"/>
      <c r="AS201" s="12"/>
      <c r="AT201" s="12"/>
      <c r="AU201" s="12"/>
      <c r="AV201" s="12"/>
      <c r="AW201" s="12"/>
      <c r="AX201" s="12"/>
      <c r="AY201" s="12"/>
      <c r="AZ201" s="12"/>
      <c r="BA201" s="12"/>
      <c r="BB201" s="12" t="s">
        <v>3505</v>
      </c>
      <c r="BC201" s="12" t="s">
        <v>3464</v>
      </c>
      <c r="BD201" s="12" t="s">
        <v>3506</v>
      </c>
      <c r="BE201" s="12">
        <v>739</v>
      </c>
      <c r="BF201" s="12" t="s">
        <v>3490</v>
      </c>
      <c r="BG201" s="12">
        <v>621</v>
      </c>
      <c r="BH201" s="12"/>
      <c r="BI201" s="12"/>
      <c r="BJ201" s="12"/>
      <c r="BK201" s="12"/>
      <c r="BL201" s="12"/>
      <c r="BM201" s="12"/>
      <c r="BN201" s="12"/>
      <c r="BO201" s="12"/>
      <c r="BP201" s="12"/>
      <c r="BQ201" s="12"/>
      <c r="BR201" s="12"/>
      <c r="BS201" s="12"/>
      <c r="BT201" s="12"/>
      <c r="BU201" s="12"/>
      <c r="BV201" s="12"/>
      <c r="BW201" s="12"/>
      <c r="BX201" s="12"/>
      <c r="BY201" s="12"/>
      <c r="BZ201" s="12"/>
    </row>
    <row r="202" spans="1:78" s="2" customFormat="1">
      <c r="A202" s="21"/>
      <c r="B202" s="122" t="str">
        <f t="shared" si="4"/>
        <v>Q. Human health and social work activities</v>
      </c>
      <c r="C202" s="23" t="s">
        <v>3464</v>
      </c>
      <c r="D202" s="24"/>
      <c r="E202" s="24"/>
      <c r="F202" s="24"/>
      <c r="G202" s="24"/>
      <c r="H202" s="7"/>
      <c r="I202" s="7"/>
      <c r="J202" s="7"/>
      <c r="AA202" s="12"/>
      <c r="AB202" s="12"/>
      <c r="AC202" s="12" t="s">
        <v>3067</v>
      </c>
      <c r="AD202" s="12" t="s">
        <v>2857</v>
      </c>
      <c r="AE202" s="12">
        <v>78</v>
      </c>
      <c r="AF202" s="12" t="s">
        <v>3460</v>
      </c>
      <c r="AG202" s="12">
        <v>959</v>
      </c>
      <c r="AH202" s="12" t="s">
        <v>3463</v>
      </c>
      <c r="AI202" s="119">
        <f t="shared" si="5"/>
        <v>740</v>
      </c>
      <c r="AJ202" s="119" t="str">
        <f>IF($C$202&lt;&gt;"",$C$202,"")</f>
        <v xml:space="preserve"> </v>
      </c>
      <c r="AK202" s="119" t="str">
        <f>IF($D$202&lt;&gt;"",$D$202,"")</f>
        <v/>
      </c>
      <c r="AL202" s="119" t="str">
        <f>IF($E$202&lt;&gt;"",$E$202,"")</f>
        <v/>
      </c>
      <c r="AM202" s="119" t="str">
        <f>IF($F$202&lt;&gt;"",$F$202,"")</f>
        <v/>
      </c>
      <c r="AN202" s="119" t="str">
        <f>IF($G$202&lt;&gt;"",$G$202,"")</f>
        <v/>
      </c>
      <c r="AO202" s="12"/>
      <c r="AP202" s="12"/>
      <c r="AQ202" s="12"/>
      <c r="AR202" s="12"/>
      <c r="AS202" s="12"/>
      <c r="AT202" s="12"/>
      <c r="AU202" s="12"/>
      <c r="AV202" s="12"/>
      <c r="AW202" s="12"/>
      <c r="AX202" s="12"/>
      <c r="AY202" s="12"/>
      <c r="AZ202" s="12"/>
      <c r="BA202" s="12"/>
      <c r="BB202" s="12" t="s">
        <v>3507</v>
      </c>
      <c r="BC202" s="12" t="s">
        <v>3464</v>
      </c>
      <c r="BD202" s="12" t="s">
        <v>3508</v>
      </c>
      <c r="BE202" s="12">
        <v>740</v>
      </c>
      <c r="BF202" s="12" t="s">
        <v>3490</v>
      </c>
      <c r="BG202" s="12">
        <v>624</v>
      </c>
      <c r="BH202" s="12"/>
      <c r="BI202" s="12"/>
      <c r="BJ202" s="12"/>
      <c r="BK202" s="12"/>
      <c r="BL202" s="12"/>
      <c r="BM202" s="12"/>
      <c r="BN202" s="12"/>
      <c r="BO202" s="12"/>
      <c r="BP202" s="12"/>
      <c r="BQ202" s="12"/>
      <c r="BR202" s="12"/>
      <c r="BS202" s="12"/>
      <c r="BT202" s="12"/>
      <c r="BU202" s="12"/>
      <c r="BV202" s="12"/>
      <c r="BW202" s="12"/>
      <c r="BX202" s="12"/>
      <c r="BY202" s="12"/>
      <c r="BZ202" s="12"/>
    </row>
    <row r="203" spans="1:78" s="2" customFormat="1">
      <c r="A203" s="21"/>
      <c r="B203" s="122" t="str">
        <f t="shared" si="4"/>
        <v>R. Arts, entertainment and recreation</v>
      </c>
      <c r="C203" s="23" t="s">
        <v>3464</v>
      </c>
      <c r="D203" s="24"/>
      <c r="E203" s="24"/>
      <c r="F203" s="24"/>
      <c r="G203" s="24"/>
      <c r="H203" s="7"/>
      <c r="I203" s="7"/>
      <c r="J203" s="7"/>
      <c r="AA203" s="12"/>
      <c r="AB203" s="12"/>
      <c r="AC203" s="12" t="s">
        <v>3068</v>
      </c>
      <c r="AD203" s="12" t="s">
        <v>2857</v>
      </c>
      <c r="AE203" s="12">
        <v>78</v>
      </c>
      <c r="AF203" s="12" t="s">
        <v>3460</v>
      </c>
      <c r="AG203" s="12">
        <v>959</v>
      </c>
      <c r="AH203" s="12" t="s">
        <v>3463</v>
      </c>
      <c r="AI203" s="119">
        <f t="shared" si="5"/>
        <v>741</v>
      </c>
      <c r="AJ203" s="119" t="str">
        <f>IF($C$203&lt;&gt;"",$C$203,"")</f>
        <v xml:space="preserve"> </v>
      </c>
      <c r="AK203" s="119" t="str">
        <f>IF($D$203&lt;&gt;"",$D$203,"")</f>
        <v/>
      </c>
      <c r="AL203" s="119" t="str">
        <f>IF($E$203&lt;&gt;"",$E$203,"")</f>
        <v/>
      </c>
      <c r="AM203" s="119" t="str">
        <f>IF($F$203&lt;&gt;"",$F$203,"")</f>
        <v/>
      </c>
      <c r="AN203" s="119" t="str">
        <f>IF($G$203&lt;&gt;"",$G$203,"")</f>
        <v/>
      </c>
      <c r="AO203" s="12"/>
      <c r="AP203" s="12"/>
      <c r="AQ203" s="12"/>
      <c r="AR203" s="12"/>
      <c r="AS203" s="12"/>
      <c r="AT203" s="12"/>
      <c r="AU203" s="12"/>
      <c r="AV203" s="12"/>
      <c r="AW203" s="12"/>
      <c r="AX203" s="12"/>
      <c r="AY203" s="12"/>
      <c r="AZ203" s="12"/>
      <c r="BA203" s="12"/>
      <c r="BB203" s="12" t="s">
        <v>3509</v>
      </c>
      <c r="BC203" s="12" t="s">
        <v>3464</v>
      </c>
      <c r="BD203" s="12" t="s">
        <v>3510</v>
      </c>
      <c r="BE203" s="12">
        <v>741</v>
      </c>
      <c r="BF203" s="12" t="s">
        <v>3490</v>
      </c>
      <c r="BG203" s="12">
        <v>626</v>
      </c>
      <c r="BH203" s="12"/>
      <c r="BI203" s="12"/>
      <c r="BJ203" s="12"/>
      <c r="BK203" s="12"/>
      <c r="BL203" s="12"/>
      <c r="BM203" s="12"/>
      <c r="BN203" s="12"/>
      <c r="BO203" s="12"/>
      <c r="BP203" s="12"/>
      <c r="BQ203" s="12"/>
      <c r="BR203" s="12"/>
      <c r="BS203" s="12"/>
      <c r="BT203" s="12"/>
      <c r="BU203" s="12"/>
      <c r="BV203" s="12"/>
      <c r="BW203" s="12"/>
      <c r="BX203" s="12"/>
      <c r="BY203" s="12"/>
      <c r="BZ203" s="12"/>
    </row>
    <row r="204" spans="1:78" s="2" customFormat="1">
      <c r="A204" s="21"/>
      <c r="B204" s="122" t="str">
        <f t="shared" si="4"/>
        <v>S. Other service activities</v>
      </c>
      <c r="C204" s="23" t="s">
        <v>3464</v>
      </c>
      <c r="D204" s="24"/>
      <c r="E204" s="24"/>
      <c r="F204" s="24"/>
      <c r="G204" s="24"/>
      <c r="H204" s="7"/>
      <c r="I204" s="7"/>
      <c r="J204" s="7"/>
      <c r="AA204" s="12"/>
      <c r="AB204" s="12"/>
      <c r="AC204" s="12" t="s">
        <v>3069</v>
      </c>
      <c r="AD204" s="12" t="s">
        <v>2857</v>
      </c>
      <c r="AE204" s="12">
        <v>78</v>
      </c>
      <c r="AF204" s="12" t="s">
        <v>3460</v>
      </c>
      <c r="AG204" s="12">
        <v>959</v>
      </c>
      <c r="AH204" s="12" t="s">
        <v>3463</v>
      </c>
      <c r="AI204" s="119">
        <f t="shared" si="5"/>
        <v>743</v>
      </c>
      <c r="AJ204" s="119" t="str">
        <f>IF($C$204&lt;&gt;"",$C$204,"")</f>
        <v xml:space="preserve"> </v>
      </c>
      <c r="AK204" s="119" t="str">
        <f>IF($D$204&lt;&gt;"",$D$204,"")</f>
        <v/>
      </c>
      <c r="AL204" s="119" t="str">
        <f>IF($E$204&lt;&gt;"",$E$204,"")</f>
        <v/>
      </c>
      <c r="AM204" s="119" t="str">
        <f>IF($F$204&lt;&gt;"",$F$204,"")</f>
        <v/>
      </c>
      <c r="AN204" s="119" t="str">
        <f>IF($G$204&lt;&gt;"",$G$204,"")</f>
        <v/>
      </c>
      <c r="AO204" s="12"/>
      <c r="AP204" s="12"/>
      <c r="AQ204" s="12"/>
      <c r="AR204" s="12"/>
      <c r="AS204" s="12"/>
      <c r="AT204" s="12"/>
      <c r="AU204" s="12"/>
      <c r="AV204" s="12"/>
      <c r="AW204" s="12"/>
      <c r="AX204" s="12"/>
      <c r="AY204" s="12"/>
      <c r="AZ204" s="12"/>
      <c r="BA204" s="12"/>
      <c r="BB204" s="12" t="s">
        <v>3511</v>
      </c>
      <c r="BC204" s="12" t="s">
        <v>3464</v>
      </c>
      <c r="BD204" s="12" t="s">
        <v>3464</v>
      </c>
      <c r="BE204" s="12">
        <v>743</v>
      </c>
      <c r="BF204" s="12" t="s">
        <v>3490</v>
      </c>
      <c r="BG204" s="12" t="s">
        <v>3490</v>
      </c>
      <c r="BH204" s="12"/>
      <c r="BI204" s="12"/>
      <c r="BJ204" s="12"/>
      <c r="BK204" s="12"/>
      <c r="BL204" s="12"/>
      <c r="BM204" s="12"/>
      <c r="BN204" s="12"/>
      <c r="BO204" s="12"/>
      <c r="BP204" s="12"/>
      <c r="BQ204" s="12"/>
      <c r="BR204" s="12"/>
      <c r="BS204" s="12"/>
      <c r="BT204" s="12"/>
      <c r="BU204" s="12"/>
      <c r="BV204" s="12"/>
      <c r="BW204" s="12"/>
      <c r="BX204" s="12"/>
      <c r="BY204" s="12"/>
      <c r="BZ204" s="12"/>
    </row>
    <row r="205" spans="1:78" s="2" customFormat="1">
      <c r="A205" s="21"/>
      <c r="B205" s="122" t="str">
        <f t="shared" si="4"/>
        <v>T. Activities of households as employers; undifferentiated goods- and services-producing activities of households for own use</v>
      </c>
      <c r="C205" s="23" t="s">
        <v>3464</v>
      </c>
      <c r="D205" s="24"/>
      <c r="E205" s="24"/>
      <c r="F205" s="24"/>
      <c r="G205" s="24"/>
      <c r="H205" s="7"/>
      <c r="I205" s="7"/>
      <c r="J205" s="7"/>
      <c r="AA205" s="12"/>
      <c r="AB205" s="12"/>
      <c r="AC205" s="12" t="s">
        <v>3070</v>
      </c>
      <c r="AD205" s="12" t="s">
        <v>2857</v>
      </c>
      <c r="AE205" s="12">
        <v>78</v>
      </c>
      <c r="AF205" s="12" t="s">
        <v>3460</v>
      </c>
      <c r="AG205" s="12">
        <v>959</v>
      </c>
      <c r="AH205" s="12" t="s">
        <v>3463</v>
      </c>
      <c r="AI205" s="119">
        <f t="shared" si="5"/>
        <v>745</v>
      </c>
      <c r="AJ205" s="119" t="str">
        <f>IF($C$205&lt;&gt;"",$C$205,"")</f>
        <v xml:space="preserve"> </v>
      </c>
      <c r="AK205" s="119" t="str">
        <f>IF($D$205&lt;&gt;"",$D$205,"")</f>
        <v/>
      </c>
      <c r="AL205" s="119" t="str">
        <f>IF($E$205&lt;&gt;"",$E$205,"")</f>
        <v/>
      </c>
      <c r="AM205" s="119" t="str">
        <f>IF($F$205&lt;&gt;"",$F$205,"")</f>
        <v/>
      </c>
      <c r="AN205" s="119" t="str">
        <f>IF($G$205&lt;&gt;"",$G$205,"")</f>
        <v/>
      </c>
      <c r="AO205" s="12"/>
      <c r="AP205" s="12"/>
      <c r="AQ205" s="12"/>
      <c r="AR205" s="12"/>
      <c r="AS205" s="12"/>
      <c r="AT205" s="12"/>
      <c r="AU205" s="12"/>
      <c r="AV205" s="12"/>
      <c r="AW205" s="12"/>
      <c r="AX205" s="12"/>
      <c r="AY205" s="12"/>
      <c r="AZ205" s="12"/>
      <c r="BA205" s="12"/>
      <c r="BB205" s="12" t="s">
        <v>3512</v>
      </c>
      <c r="BC205" s="12" t="s">
        <v>3464</v>
      </c>
      <c r="BD205" s="12" t="s">
        <v>3464</v>
      </c>
      <c r="BE205" s="12">
        <v>745</v>
      </c>
      <c r="BF205" s="12" t="s">
        <v>3490</v>
      </c>
      <c r="BG205" s="12" t="s">
        <v>3490</v>
      </c>
      <c r="BH205" s="12"/>
      <c r="BI205" s="12"/>
      <c r="BJ205" s="12"/>
      <c r="BK205" s="12"/>
      <c r="BL205" s="12"/>
      <c r="BM205" s="12"/>
      <c r="BN205" s="12"/>
      <c r="BO205" s="12"/>
      <c r="BP205" s="12"/>
      <c r="BQ205" s="12"/>
      <c r="BR205" s="12"/>
      <c r="BS205" s="12"/>
      <c r="BT205" s="12"/>
      <c r="BU205" s="12"/>
      <c r="BV205" s="12"/>
      <c r="BW205" s="12"/>
      <c r="BX205" s="12"/>
      <c r="BY205" s="12"/>
      <c r="BZ205" s="12"/>
    </row>
    <row r="206" spans="1:78" s="2" customFormat="1">
      <c r="A206" s="21"/>
      <c r="B206" s="122" t="str">
        <f t="shared" si="4"/>
        <v>U. Activities of extraterritorial organizations and bodies</v>
      </c>
      <c r="C206" s="23" t="s">
        <v>3464</v>
      </c>
      <c r="D206" s="24"/>
      <c r="E206" s="24"/>
      <c r="F206" s="24"/>
      <c r="G206" s="24"/>
      <c r="H206" s="7"/>
      <c r="I206" s="7"/>
      <c r="J206" s="7"/>
      <c r="AA206" s="12"/>
      <c r="AB206" s="12"/>
      <c r="AC206" s="12" t="s">
        <v>3071</v>
      </c>
      <c r="AD206" s="12" t="s">
        <v>2857</v>
      </c>
      <c r="AE206" s="12">
        <v>78</v>
      </c>
      <c r="AF206" s="12" t="s">
        <v>3460</v>
      </c>
      <c r="AG206" s="12">
        <v>959</v>
      </c>
      <c r="AH206" s="12" t="s">
        <v>3463</v>
      </c>
      <c r="AI206" s="119">
        <f t="shared" si="5"/>
        <v>746</v>
      </c>
      <c r="AJ206" s="119" t="str">
        <f>IF($C$206&lt;&gt;"",$C$206,"")</f>
        <v xml:space="preserve"> </v>
      </c>
      <c r="AK206" s="119" t="str">
        <f>IF($D$206&lt;&gt;"",$D$206,"")</f>
        <v/>
      </c>
      <c r="AL206" s="119" t="str">
        <f>IF($E$206&lt;&gt;"",$E$206,"")</f>
        <v/>
      </c>
      <c r="AM206" s="119" t="str">
        <f>IF($F$206&lt;&gt;"",$F$206,"")</f>
        <v/>
      </c>
      <c r="AN206" s="119" t="str">
        <f>IF($G$206&lt;&gt;"",$G$206,"")</f>
        <v/>
      </c>
      <c r="AO206" s="12"/>
      <c r="AP206" s="12"/>
      <c r="AQ206" s="12"/>
      <c r="AR206" s="12"/>
      <c r="AS206" s="12"/>
      <c r="AT206" s="12"/>
      <c r="AU206" s="12"/>
      <c r="AV206" s="12"/>
      <c r="AW206" s="12"/>
      <c r="AX206" s="12"/>
      <c r="AY206" s="12"/>
      <c r="AZ206" s="12"/>
      <c r="BA206" s="12"/>
      <c r="BB206" s="12" t="s">
        <v>3513</v>
      </c>
      <c r="BC206" s="12" t="s">
        <v>3464</v>
      </c>
      <c r="BD206" s="12" t="s">
        <v>3464</v>
      </c>
      <c r="BE206" s="12">
        <v>746</v>
      </c>
      <c r="BF206" s="12" t="s">
        <v>3490</v>
      </c>
      <c r="BG206" s="12" t="s">
        <v>3490</v>
      </c>
      <c r="BH206" s="12"/>
      <c r="BI206" s="12"/>
      <c r="BJ206" s="12"/>
      <c r="BK206" s="12"/>
      <c r="BL206" s="12"/>
      <c r="BM206" s="12"/>
      <c r="BN206" s="12"/>
      <c r="BO206" s="12"/>
      <c r="BP206" s="12"/>
      <c r="BQ206" s="12"/>
      <c r="BR206" s="12"/>
      <c r="BS206" s="12"/>
      <c r="BT206" s="12"/>
      <c r="BU206" s="12"/>
      <c r="BV206" s="12"/>
      <c r="BW206" s="12"/>
      <c r="BX206" s="12"/>
      <c r="BY206" s="12"/>
      <c r="BZ206" s="12"/>
    </row>
    <row r="207" spans="1:78" s="2" customFormat="1">
      <c r="A207" s="21"/>
      <c r="B207" s="122" t="str">
        <f t="shared" si="4"/>
        <v>X. Not elsewhere classified</v>
      </c>
      <c r="C207" s="23" t="s">
        <v>3464</v>
      </c>
      <c r="D207" s="24"/>
      <c r="E207" s="24"/>
      <c r="F207" s="24"/>
      <c r="G207" s="24"/>
      <c r="H207" s="7"/>
      <c r="I207" s="7"/>
      <c r="J207" s="7"/>
      <c r="AA207" s="12"/>
      <c r="AB207" s="12"/>
      <c r="AC207" s="12" t="s">
        <v>3072</v>
      </c>
      <c r="AD207" s="12" t="s">
        <v>2857</v>
      </c>
      <c r="AE207" s="12">
        <v>78</v>
      </c>
      <c r="AF207" s="12" t="s">
        <v>3460</v>
      </c>
      <c r="AG207" s="12">
        <v>959</v>
      </c>
      <c r="AH207" s="12" t="s">
        <v>3463</v>
      </c>
      <c r="AI207" s="119">
        <f t="shared" si="5"/>
        <v>747</v>
      </c>
      <c r="AJ207" s="119" t="str">
        <f>IF($C$207&lt;&gt;"",$C$207,"")</f>
        <v xml:space="preserve"> </v>
      </c>
      <c r="AK207" s="119" t="str">
        <f>IF($D$207&lt;&gt;"",$D$207,"")</f>
        <v/>
      </c>
      <c r="AL207" s="119" t="str">
        <f>IF($E$207&lt;&gt;"",$E$207,"")</f>
        <v/>
      </c>
      <c r="AM207" s="119" t="str">
        <f>IF($F$207&lt;&gt;"",$F$207,"")</f>
        <v/>
      </c>
      <c r="AN207" s="119" t="str">
        <f>IF($G$207&lt;&gt;"",$G$207,"")</f>
        <v/>
      </c>
      <c r="AO207" s="12"/>
      <c r="AP207" s="12"/>
      <c r="AQ207" s="12"/>
      <c r="AR207" s="12"/>
      <c r="AS207" s="12"/>
      <c r="AT207" s="12"/>
      <c r="AU207" s="12"/>
      <c r="AV207" s="12"/>
      <c r="AW207" s="12"/>
      <c r="AX207" s="12"/>
      <c r="AY207" s="12"/>
      <c r="AZ207" s="12"/>
      <c r="BA207" s="12"/>
      <c r="BB207" s="12" t="s">
        <v>3510</v>
      </c>
      <c r="BC207" s="12" t="s">
        <v>3464</v>
      </c>
      <c r="BD207" s="12" t="s">
        <v>3464</v>
      </c>
      <c r="BE207" s="12">
        <v>747</v>
      </c>
      <c r="BF207" s="12" t="s">
        <v>3490</v>
      </c>
      <c r="BG207" s="12" t="s">
        <v>3490</v>
      </c>
      <c r="BH207" s="12"/>
      <c r="BI207" s="12"/>
      <c r="BJ207" s="12"/>
      <c r="BK207" s="12"/>
      <c r="BL207" s="12"/>
      <c r="BM207" s="12"/>
      <c r="BN207" s="12"/>
      <c r="BO207" s="12"/>
      <c r="BP207" s="12"/>
      <c r="BQ207" s="12"/>
      <c r="BR207" s="12"/>
      <c r="BS207" s="12"/>
      <c r="BT207" s="12"/>
      <c r="BU207" s="12"/>
      <c r="BV207" s="12"/>
      <c r="BW207" s="12"/>
      <c r="BX207" s="12"/>
      <c r="BY207" s="12"/>
      <c r="BZ207" s="12"/>
    </row>
    <row r="208" spans="1:78" s="2" customFormat="1">
      <c r="A208" s="7"/>
      <c r="B208" s="7"/>
      <c r="C208" s="7"/>
      <c r="D208" s="7"/>
      <c r="E208" s="7"/>
      <c r="F208" s="7"/>
      <c r="G208" s="7"/>
      <c r="H208" s="7"/>
      <c r="I208" s="7"/>
      <c r="J208" s="7"/>
      <c r="AA208" s="12"/>
      <c r="AB208" s="12"/>
      <c r="AC208" s="12" t="s">
        <v>3073</v>
      </c>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row>
    <row r="209" spans="1:78" s="2" customFormat="1" ht="12">
      <c r="A209" s="11" t="s">
        <v>2865</v>
      </c>
      <c r="B209" s="108"/>
      <c r="C209" s="86"/>
      <c r="D209" s="86"/>
      <c r="E209" s="86"/>
      <c r="F209" s="86"/>
      <c r="G209" s="87"/>
      <c r="H209" s="7"/>
      <c r="I209" s="7"/>
      <c r="J209" s="7"/>
      <c r="AA209" s="12"/>
      <c r="AB209" s="12"/>
      <c r="AC209" s="12" t="s">
        <v>3074</v>
      </c>
      <c r="AD209" s="12" t="s">
        <v>2857</v>
      </c>
      <c r="AE209" s="12">
        <v>78</v>
      </c>
      <c r="AF209" s="12" t="s">
        <v>3460</v>
      </c>
      <c r="AG209" s="12">
        <v>959</v>
      </c>
      <c r="AH209" s="12" t="s">
        <v>2866</v>
      </c>
      <c r="AI209" s="12"/>
      <c r="AJ209" s="119" t="str">
        <f>IF($B$209&lt;&gt;"",$B$209,"")</f>
        <v/>
      </c>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row>
    <row r="210" spans="1:78" s="2" customFormat="1">
      <c r="A210" s="7"/>
      <c r="B210" s="88"/>
      <c r="C210" s="89"/>
      <c r="D210" s="89"/>
      <c r="E210" s="89"/>
      <c r="F210" s="89"/>
      <c r="G210" s="90"/>
      <c r="H210" s="7"/>
      <c r="I210" s="7"/>
      <c r="J210" s="7"/>
      <c r="AA210" s="12"/>
      <c r="AB210" s="12"/>
      <c r="AC210" s="12" t="s">
        <v>3075</v>
      </c>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row>
    <row r="211" spans="1:78" s="2" customFormat="1">
      <c r="A211" s="7"/>
      <c r="B211" s="88"/>
      <c r="C211" s="89"/>
      <c r="D211" s="89"/>
      <c r="E211" s="89"/>
      <c r="F211" s="89"/>
      <c r="G211" s="90"/>
      <c r="H211" s="7"/>
      <c r="I211" s="7"/>
      <c r="J211" s="7"/>
      <c r="AA211" s="12"/>
      <c r="AB211" s="12"/>
      <c r="AC211" s="12" t="s">
        <v>3076</v>
      </c>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row>
    <row r="212" spans="1:78" s="2" customFormat="1">
      <c r="A212" s="7"/>
      <c r="B212" s="91"/>
      <c r="C212" s="92"/>
      <c r="D212" s="92"/>
      <c r="E212" s="92"/>
      <c r="F212" s="92"/>
      <c r="G212" s="93"/>
      <c r="H212" s="7"/>
      <c r="I212" s="7"/>
      <c r="J212" s="7"/>
      <c r="AA212" s="12"/>
      <c r="AB212" s="12"/>
      <c r="AC212" s="12" t="s">
        <v>3077</v>
      </c>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row>
    <row r="213" spans="1:78" s="2" customFormat="1">
      <c r="A213" s="7"/>
      <c r="B213" s="7"/>
      <c r="C213" s="7"/>
      <c r="D213" s="7"/>
      <c r="E213" s="7"/>
      <c r="F213" s="7"/>
      <c r="G213" s="7"/>
      <c r="H213" s="7"/>
      <c r="I213" s="7"/>
      <c r="J213" s="7"/>
      <c r="AA213" s="12"/>
      <c r="AB213" s="12"/>
      <c r="AC213" s="12" t="s">
        <v>3078</v>
      </c>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row>
    <row r="214" spans="1:78" s="2" customFormat="1">
      <c r="A214" s="7"/>
      <c r="B214" s="7"/>
      <c r="C214" s="7"/>
      <c r="D214" s="7"/>
      <c r="E214" s="7"/>
      <c r="F214" s="7"/>
      <c r="G214" s="7"/>
      <c r="H214" s="7"/>
      <c r="I214" s="7"/>
      <c r="J214" s="7"/>
      <c r="AA214" s="12"/>
      <c r="AB214" s="12"/>
      <c r="AC214" s="12" t="s">
        <v>3079</v>
      </c>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row>
    <row r="215" spans="1:78" s="2" customFormat="1" ht="19.2">
      <c r="A215" s="103" t="s">
        <v>2766</v>
      </c>
      <c r="B215" s="100"/>
      <c r="C215" s="100"/>
      <c r="D215" s="100"/>
      <c r="E215" s="100"/>
      <c r="F215" s="100"/>
      <c r="G215" s="101"/>
      <c r="H215" s="7"/>
      <c r="I215" s="7"/>
      <c r="J215" s="7"/>
      <c r="AA215" s="12"/>
      <c r="AB215" s="12"/>
      <c r="AC215" s="12" t="s">
        <v>3080</v>
      </c>
      <c r="AD215" s="12" t="s">
        <v>2857</v>
      </c>
      <c r="AE215" s="12">
        <v>78</v>
      </c>
      <c r="AF215" s="12" t="s">
        <v>3460</v>
      </c>
      <c r="AG215" s="12">
        <v>962</v>
      </c>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row>
    <row r="216" spans="1:78" s="2" customFormat="1">
      <c r="A216" s="7"/>
      <c r="B216" s="7"/>
      <c r="C216" s="7"/>
      <c r="D216" s="7"/>
      <c r="E216" s="7"/>
      <c r="F216" s="7"/>
      <c r="G216" s="7"/>
      <c r="H216" s="7"/>
      <c r="I216" s="7"/>
      <c r="J216" s="7"/>
      <c r="AA216" s="12"/>
      <c r="AB216" s="12"/>
      <c r="AC216" s="12" t="s">
        <v>3081</v>
      </c>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row>
    <row r="217" spans="1:78" s="2" customFormat="1" ht="28.35" customHeight="1">
      <c r="A217" s="104" t="s">
        <v>2765</v>
      </c>
      <c r="B217" s="95"/>
      <c r="C217" s="95"/>
      <c r="D217" s="95"/>
      <c r="E217" s="95"/>
      <c r="F217" s="95"/>
      <c r="G217" s="95"/>
      <c r="H217" s="7"/>
      <c r="I217" s="7"/>
      <c r="J217" s="7"/>
      <c r="AA217" s="12"/>
      <c r="AB217" s="12"/>
      <c r="AC217" s="12" t="s">
        <v>3082</v>
      </c>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row>
    <row r="218" spans="1:78" s="2" customFormat="1" ht="15.15" customHeight="1">
      <c r="A218" s="104"/>
      <c r="B218" s="95"/>
      <c r="C218" s="95"/>
      <c r="D218" s="95"/>
      <c r="E218" s="95"/>
      <c r="F218" s="95"/>
      <c r="G218" s="95"/>
      <c r="H218" s="7"/>
      <c r="I218" s="7"/>
      <c r="J218" s="7"/>
      <c r="AA218" s="12"/>
      <c r="AB218" s="12"/>
      <c r="AC218" s="12" t="s">
        <v>3083</v>
      </c>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row>
    <row r="219" spans="1:78" s="2" customFormat="1" ht="13.8">
      <c r="A219" s="11" t="s">
        <v>2746</v>
      </c>
      <c r="B219" s="105" t="s">
        <v>3588</v>
      </c>
      <c r="C219" s="82"/>
      <c r="D219" s="82"/>
      <c r="E219" s="83"/>
      <c r="F219" s="118" t="str">
        <f>IF(ISERROR(SEARCH("Nonstandard",$B$219))=TRUE,"","Please specify in the 'Notes' field below")</f>
        <v/>
      </c>
      <c r="G219" s="7"/>
      <c r="H219" s="7"/>
      <c r="I219" s="7"/>
      <c r="J219" s="7"/>
      <c r="AA219" s="12"/>
      <c r="AB219" s="12"/>
      <c r="AC219" s="12" t="s">
        <v>3084</v>
      </c>
      <c r="AD219" s="12" t="s">
        <v>2857</v>
      </c>
      <c r="AE219" s="12">
        <v>78</v>
      </c>
      <c r="AF219" s="12" t="s">
        <v>3460</v>
      </c>
      <c r="AG219" s="12">
        <v>962</v>
      </c>
      <c r="AH219" s="12" t="s">
        <v>2859</v>
      </c>
      <c r="AI219" s="119" t="str">
        <f>IF(ISERROR(FIND("]",$B$219))=TRUE,"",MID($B$219,2,FIND("]",$B$219)-2))</f>
        <v>3</v>
      </c>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row>
    <row r="220" spans="1:78" s="2" customFormat="1" ht="12">
      <c r="A220" s="7"/>
      <c r="B220" s="7"/>
      <c r="C220" s="7"/>
      <c r="D220" s="7"/>
      <c r="E220" s="19" t="s">
        <v>3462</v>
      </c>
      <c r="F220" s="7"/>
      <c r="G220" s="7"/>
      <c r="H220" s="7"/>
      <c r="I220" s="7"/>
      <c r="J220" s="7"/>
      <c r="AA220" s="12"/>
      <c r="AB220" s="12"/>
      <c r="AC220" s="12" t="s">
        <v>3085</v>
      </c>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row>
    <row r="221" spans="1:78" s="1" customFormat="1" ht="34.950000000000003" customHeight="1">
      <c r="A221" s="18"/>
      <c r="B221" s="17" t="s">
        <v>2767</v>
      </c>
      <c r="C221" s="20" t="s">
        <v>3465</v>
      </c>
      <c r="D221" s="20">
        <v>2024</v>
      </c>
      <c r="E221" s="120">
        <f>D221-1</f>
        <v>2023</v>
      </c>
      <c r="F221" s="120">
        <f>E221-1</f>
        <v>2022</v>
      </c>
      <c r="G221" s="120">
        <f>F221-1</f>
        <v>2021</v>
      </c>
      <c r="H221" s="120">
        <f>G221-1</f>
        <v>2020</v>
      </c>
      <c r="I221" s="10"/>
      <c r="J221" s="10"/>
      <c r="K221" s="10"/>
      <c r="L221" s="10"/>
      <c r="M221" s="10"/>
      <c r="N221" s="10"/>
      <c r="O221" s="10"/>
      <c r="P221" s="10"/>
      <c r="Q221" s="10"/>
      <c r="R221" s="10"/>
      <c r="S221" s="10"/>
      <c r="AA221" s="28"/>
      <c r="AB221" s="28"/>
      <c r="AC221" s="28" t="s">
        <v>3086</v>
      </c>
      <c r="AD221" s="28" t="s">
        <v>2857</v>
      </c>
      <c r="AE221" s="28">
        <v>78</v>
      </c>
      <c r="AF221" s="28" t="s">
        <v>3460</v>
      </c>
      <c r="AG221" s="28">
        <v>962</v>
      </c>
      <c r="AH221" s="28" t="s">
        <v>3461</v>
      </c>
      <c r="AI221" s="28">
        <v>23</v>
      </c>
      <c r="AJ221" s="121">
        <f>IF($C$221=$BB$221,IF(BE221&lt;&gt;"",BE221,""),IF($C$221=$BC$221,IF(BF221&lt;&gt;"",BF221,""),IF($C$221=$BD$221,IF(BG221&lt;&gt;"",BG221,""),"")))</f>
        <v>15</v>
      </c>
      <c r="AK221" s="121">
        <f>IF($D$221&lt;&gt;"",$D$221,"")</f>
        <v>2024</v>
      </c>
      <c r="AL221" s="121">
        <f>IF($E$221&lt;&gt;"",$E$221,"")</f>
        <v>2023</v>
      </c>
      <c r="AM221" s="121">
        <f>IF($F$221&lt;&gt;"",$F$221,"")</f>
        <v>2022</v>
      </c>
      <c r="AN221" s="121">
        <f>IF($G$221&lt;&gt;"",$G$221,"")</f>
        <v>2021</v>
      </c>
      <c r="AO221" s="121">
        <f>IF($H$221&lt;&gt;"",$H$221,"")</f>
        <v>2020</v>
      </c>
      <c r="AP221" s="28"/>
      <c r="AQ221" s="28"/>
      <c r="AR221" s="28"/>
      <c r="AS221" s="28"/>
      <c r="AT221" s="28"/>
      <c r="AU221" s="28"/>
      <c r="AV221" s="28"/>
      <c r="AW221" s="28"/>
      <c r="AX221" s="28"/>
      <c r="AY221" s="28"/>
      <c r="AZ221" s="28"/>
      <c r="BA221" s="28"/>
      <c r="BB221" s="28" t="s">
        <v>3465</v>
      </c>
      <c r="BC221" s="28" t="s">
        <v>3466</v>
      </c>
      <c r="BD221" s="28" t="s">
        <v>3467</v>
      </c>
      <c r="BE221" s="28">
        <v>15</v>
      </c>
      <c r="BF221" s="28">
        <v>33</v>
      </c>
      <c r="BG221" s="28">
        <v>14</v>
      </c>
      <c r="BH221" s="28"/>
      <c r="BI221" s="28"/>
      <c r="BJ221" s="28"/>
      <c r="BK221" s="28"/>
      <c r="BL221" s="28"/>
      <c r="BM221" s="28"/>
      <c r="BN221" s="28"/>
      <c r="BO221" s="28"/>
      <c r="BP221" s="28"/>
      <c r="BQ221" s="28"/>
      <c r="BR221" s="28"/>
      <c r="BS221" s="28"/>
      <c r="BT221" s="28"/>
      <c r="BU221" s="28"/>
      <c r="BV221" s="28"/>
      <c r="BW221" s="28"/>
      <c r="BX221" s="28"/>
      <c r="BY221" s="28"/>
      <c r="BZ221" s="28"/>
    </row>
    <row r="222" spans="1:78" s="2" customFormat="1">
      <c r="A222" s="21"/>
      <c r="B222" s="25" t="s">
        <v>2749</v>
      </c>
      <c r="C222" s="122" t="str">
        <f t="shared" ref="C222:C253" si="6">IF(LEFT(B222,1)=" "," ",IF($C$221=$BB$221,IF(BB222&lt;&gt;"",BB222,""),IF($C$221=$BC$221,IF(BC222&lt;&gt;"",BC222,""),IF($C$221=$BD$221,IF(BD222&lt;&gt;"",BD222,""),""))))</f>
        <v>Total</v>
      </c>
      <c r="D222" s="23" t="s">
        <v>3464</v>
      </c>
      <c r="E222" s="24"/>
      <c r="F222" s="24"/>
      <c r="G222" s="24"/>
      <c r="H222" s="24"/>
      <c r="I222" s="7"/>
      <c r="J222" s="7"/>
      <c r="AA222" s="12"/>
      <c r="AB222" s="12"/>
      <c r="AC222" s="12" t="s">
        <v>3087</v>
      </c>
      <c r="AD222" s="12" t="s">
        <v>2857</v>
      </c>
      <c r="AE222" s="12">
        <v>78</v>
      </c>
      <c r="AF222" s="12" t="s">
        <v>3460</v>
      </c>
      <c r="AG222" s="12">
        <v>962</v>
      </c>
      <c r="AH222" s="12" t="s">
        <v>3463</v>
      </c>
      <c r="AI222" s="12">
        <v>1138</v>
      </c>
      <c r="AJ222" s="119">
        <f t="shared" ref="AJ222:AJ253" si="7">IF(LEFT(AI222,1)=".",".",IF($C$221=$BB$221, IF(BE222&lt;&gt;"",BE222,""),IF($C$221=$BC$221,IF(BF222&lt;&gt;"",BF222,""),IF($C$221=$BD$221,IF(BG222&lt;&gt;"",BG222,""),""))))</f>
        <v>713</v>
      </c>
      <c r="AK222" s="119" t="str">
        <f>IF($D$222&lt;&gt;"",$D$222,"")</f>
        <v xml:space="preserve"> </v>
      </c>
      <c r="AL222" s="119" t="str">
        <f>IF($E$222&lt;&gt;"",$E$222,"")</f>
        <v/>
      </c>
      <c r="AM222" s="119" t="str">
        <f>IF($F$222&lt;&gt;"",$F$222,"")</f>
        <v/>
      </c>
      <c r="AN222" s="119" t="str">
        <f>IF($G$222&lt;&gt;"",$G$222,"")</f>
        <v/>
      </c>
      <c r="AO222" s="119" t="str">
        <f>IF($H$222&lt;&gt;"",$H$222,"")</f>
        <v/>
      </c>
      <c r="AP222" s="12"/>
      <c r="AQ222" s="12"/>
      <c r="AR222" s="12"/>
      <c r="AS222" s="12"/>
      <c r="AT222" s="12"/>
      <c r="AU222" s="12"/>
      <c r="AV222" s="12"/>
      <c r="AW222" s="12"/>
      <c r="AX222" s="12"/>
      <c r="AY222" s="12"/>
      <c r="AZ222" s="12"/>
      <c r="BA222" s="12"/>
      <c r="BB222" s="12" t="s">
        <v>2749</v>
      </c>
      <c r="BC222" s="12" t="s">
        <v>2749</v>
      </c>
      <c r="BD222" s="12" t="s">
        <v>2749</v>
      </c>
      <c r="BE222" s="12">
        <v>713</v>
      </c>
      <c r="BF222" s="12">
        <v>1111</v>
      </c>
      <c r="BG222" s="12">
        <v>496</v>
      </c>
      <c r="BH222" s="12"/>
      <c r="BI222" s="12"/>
      <c r="BJ222" s="12"/>
      <c r="BK222" s="12"/>
      <c r="BL222" s="12"/>
      <c r="BM222" s="12"/>
      <c r="BN222" s="12"/>
      <c r="BO222" s="12"/>
      <c r="BP222" s="12"/>
      <c r="BQ222" s="12"/>
      <c r="BR222" s="12"/>
      <c r="BS222" s="12"/>
      <c r="BT222" s="12"/>
      <c r="BU222" s="12"/>
      <c r="BV222" s="12"/>
      <c r="BW222" s="12"/>
      <c r="BX222" s="12"/>
      <c r="BY222" s="12"/>
      <c r="BZ222" s="12"/>
    </row>
    <row r="223" spans="1:78" s="2" customFormat="1">
      <c r="A223" s="21"/>
      <c r="B223" s="27" t="s">
        <v>2750</v>
      </c>
      <c r="C223" s="122" t="str">
        <f t="shared" si="6"/>
        <v>A. Agriculture; forestry and fishing</v>
      </c>
      <c r="D223" s="23" t="s">
        <v>3464</v>
      </c>
      <c r="E223" s="24"/>
      <c r="F223" s="24"/>
      <c r="G223" s="24"/>
      <c r="H223" s="24"/>
      <c r="I223" s="7"/>
      <c r="J223" s="7"/>
      <c r="AA223" s="12"/>
      <c r="AB223" s="12"/>
      <c r="AC223" s="12" t="s">
        <v>3088</v>
      </c>
      <c r="AD223" s="12" t="s">
        <v>2857</v>
      </c>
      <c r="AE223" s="12">
        <v>78</v>
      </c>
      <c r="AF223" s="12" t="s">
        <v>3460</v>
      </c>
      <c r="AG223" s="12">
        <v>962</v>
      </c>
      <c r="AH223" s="12" t="s">
        <v>3463</v>
      </c>
      <c r="AI223" s="12">
        <v>1138</v>
      </c>
      <c r="AJ223" s="119">
        <f t="shared" si="7"/>
        <v>714</v>
      </c>
      <c r="AK223" s="119" t="str">
        <f>IF($D$223&lt;&gt;"",$D$223,"")</f>
        <v xml:space="preserve"> </v>
      </c>
      <c r="AL223" s="119" t="str">
        <f>IF($E$223&lt;&gt;"",$E$223,"")</f>
        <v/>
      </c>
      <c r="AM223" s="119" t="str">
        <f>IF($F$223&lt;&gt;"",$F$223,"")</f>
        <v/>
      </c>
      <c r="AN223" s="119" t="str">
        <f>IF($G$223&lt;&gt;"",$G$223,"")</f>
        <v/>
      </c>
      <c r="AO223" s="119" t="str">
        <f>IF($H$223&lt;&gt;"",$H$223,"")</f>
        <v/>
      </c>
      <c r="AP223" s="12"/>
      <c r="AQ223" s="12"/>
      <c r="AR223" s="12"/>
      <c r="AS223" s="12"/>
      <c r="AT223" s="12"/>
      <c r="AU223" s="12"/>
      <c r="AV223" s="12"/>
      <c r="AW223" s="12"/>
      <c r="AX223" s="12"/>
      <c r="AY223" s="12"/>
      <c r="AZ223" s="12"/>
      <c r="BA223" s="12"/>
      <c r="BB223" s="12" t="s">
        <v>3468</v>
      </c>
      <c r="BC223" s="12" t="s">
        <v>3469</v>
      </c>
      <c r="BD223" s="12" t="s">
        <v>3470</v>
      </c>
      <c r="BE223" s="12">
        <v>714</v>
      </c>
      <c r="BF223" s="12">
        <v>1112</v>
      </c>
      <c r="BG223" s="12">
        <v>499</v>
      </c>
      <c r="BH223" s="12"/>
      <c r="BI223" s="12"/>
      <c r="BJ223" s="12"/>
      <c r="BK223" s="12"/>
      <c r="BL223" s="12"/>
      <c r="BM223" s="12"/>
      <c r="BN223" s="12"/>
      <c r="BO223" s="12"/>
      <c r="BP223" s="12"/>
      <c r="BQ223" s="12"/>
      <c r="BR223" s="12"/>
      <c r="BS223" s="12"/>
      <c r="BT223" s="12"/>
      <c r="BU223" s="12"/>
      <c r="BV223" s="12"/>
      <c r="BW223" s="12"/>
      <c r="BX223" s="12"/>
      <c r="BY223" s="12"/>
      <c r="BZ223" s="12"/>
    </row>
    <row r="224" spans="1:78" s="2" customFormat="1">
      <c r="A224" s="21"/>
      <c r="B224" s="27" t="s">
        <v>2750</v>
      </c>
      <c r="C224" s="122" t="str">
        <f t="shared" si="6"/>
        <v>B. Mining and quarrying</v>
      </c>
      <c r="D224" s="23" t="s">
        <v>3464</v>
      </c>
      <c r="E224" s="24"/>
      <c r="F224" s="24"/>
      <c r="G224" s="24"/>
      <c r="H224" s="24"/>
      <c r="I224" s="7"/>
      <c r="J224" s="7"/>
      <c r="AA224" s="12"/>
      <c r="AB224" s="12"/>
      <c r="AC224" s="12" t="s">
        <v>3089</v>
      </c>
      <c r="AD224" s="12" t="s">
        <v>2857</v>
      </c>
      <c r="AE224" s="12">
        <v>78</v>
      </c>
      <c r="AF224" s="12" t="s">
        <v>3460</v>
      </c>
      <c r="AG224" s="12">
        <v>962</v>
      </c>
      <c r="AH224" s="12" t="s">
        <v>3463</v>
      </c>
      <c r="AI224" s="12">
        <v>1138</v>
      </c>
      <c r="AJ224" s="119">
        <f t="shared" si="7"/>
        <v>716</v>
      </c>
      <c r="AK224" s="119" t="str">
        <f>IF($D$224&lt;&gt;"",$D$224,"")</f>
        <v xml:space="preserve"> </v>
      </c>
      <c r="AL224" s="119" t="str">
        <f>IF($E$224&lt;&gt;"",$E$224,"")</f>
        <v/>
      </c>
      <c r="AM224" s="119" t="str">
        <f>IF($F$224&lt;&gt;"",$F$224,"")</f>
        <v/>
      </c>
      <c r="AN224" s="119" t="str">
        <f>IF($G$224&lt;&gt;"",$G$224,"")</f>
        <v/>
      </c>
      <c r="AO224" s="119" t="str">
        <f>IF($H$224&lt;&gt;"",$H$224,"")</f>
        <v/>
      </c>
      <c r="AP224" s="12"/>
      <c r="AQ224" s="12"/>
      <c r="AR224" s="12"/>
      <c r="AS224" s="12"/>
      <c r="AT224" s="12"/>
      <c r="AU224" s="12"/>
      <c r="AV224" s="12"/>
      <c r="AW224" s="12"/>
      <c r="AX224" s="12"/>
      <c r="AY224" s="12"/>
      <c r="AZ224" s="12"/>
      <c r="BA224" s="12"/>
      <c r="BB224" s="12" t="s">
        <v>3471</v>
      </c>
      <c r="BC224" s="12" t="s">
        <v>3472</v>
      </c>
      <c r="BD224" s="12" t="s">
        <v>3473</v>
      </c>
      <c r="BE224" s="12">
        <v>716</v>
      </c>
      <c r="BF224" s="12">
        <v>1213</v>
      </c>
      <c r="BG224" s="12">
        <v>502</v>
      </c>
      <c r="BH224" s="12"/>
      <c r="BI224" s="12"/>
      <c r="BJ224" s="12"/>
      <c r="BK224" s="12"/>
      <c r="BL224" s="12"/>
      <c r="BM224" s="12"/>
      <c r="BN224" s="12"/>
      <c r="BO224" s="12"/>
      <c r="BP224" s="12"/>
      <c r="BQ224" s="12"/>
      <c r="BR224" s="12"/>
      <c r="BS224" s="12"/>
      <c r="BT224" s="12"/>
      <c r="BU224" s="12"/>
      <c r="BV224" s="12"/>
      <c r="BW224" s="12"/>
      <c r="BX224" s="12"/>
      <c r="BY224" s="12"/>
      <c r="BZ224" s="12"/>
    </row>
    <row r="225" spans="1:78" s="2" customFormat="1">
      <c r="A225" s="21"/>
      <c r="B225" s="27" t="s">
        <v>2750</v>
      </c>
      <c r="C225" s="122" t="str">
        <f t="shared" si="6"/>
        <v>C. Manufacturing</v>
      </c>
      <c r="D225" s="23" t="s">
        <v>3464</v>
      </c>
      <c r="E225" s="24"/>
      <c r="F225" s="24"/>
      <c r="G225" s="24"/>
      <c r="H225" s="24"/>
      <c r="I225" s="7"/>
      <c r="J225" s="7"/>
      <c r="AA225" s="12"/>
      <c r="AB225" s="12"/>
      <c r="AC225" s="12" t="s">
        <v>3090</v>
      </c>
      <c r="AD225" s="12" t="s">
        <v>2857</v>
      </c>
      <c r="AE225" s="12">
        <v>78</v>
      </c>
      <c r="AF225" s="12" t="s">
        <v>3460</v>
      </c>
      <c r="AG225" s="12">
        <v>962</v>
      </c>
      <c r="AH225" s="12" t="s">
        <v>3463</v>
      </c>
      <c r="AI225" s="12">
        <v>1138</v>
      </c>
      <c r="AJ225" s="119">
        <f t="shared" si="7"/>
        <v>722</v>
      </c>
      <c r="AK225" s="119" t="str">
        <f>IF($D$225&lt;&gt;"",$D$225,"")</f>
        <v xml:space="preserve"> </v>
      </c>
      <c r="AL225" s="119" t="str">
        <f>IF($E$225&lt;&gt;"",$E$225,"")</f>
        <v/>
      </c>
      <c r="AM225" s="119" t="str">
        <f>IF($F$225&lt;&gt;"",$F$225,"")</f>
        <v/>
      </c>
      <c r="AN225" s="119" t="str">
        <f>IF($G$225&lt;&gt;"",$G$225,"")</f>
        <v/>
      </c>
      <c r="AO225" s="119" t="str">
        <f>IF($H$225&lt;&gt;"",$H$225,"")</f>
        <v/>
      </c>
      <c r="AP225" s="12"/>
      <c r="AQ225" s="12"/>
      <c r="AR225" s="12"/>
      <c r="AS225" s="12"/>
      <c r="AT225" s="12"/>
      <c r="AU225" s="12"/>
      <c r="AV225" s="12"/>
      <c r="AW225" s="12"/>
      <c r="AX225" s="12"/>
      <c r="AY225" s="12"/>
      <c r="AZ225" s="12"/>
      <c r="BA225" s="12"/>
      <c r="BB225" s="12" t="s">
        <v>3474</v>
      </c>
      <c r="BC225" s="12" t="s">
        <v>3475</v>
      </c>
      <c r="BD225" s="12" t="s">
        <v>3476</v>
      </c>
      <c r="BE225" s="12">
        <v>722</v>
      </c>
      <c r="BF225" s="12">
        <v>1115</v>
      </c>
      <c r="BG225" s="12">
        <v>507</v>
      </c>
      <c r="BH225" s="12"/>
      <c r="BI225" s="12"/>
      <c r="BJ225" s="12"/>
      <c r="BK225" s="12"/>
      <c r="BL225" s="12"/>
      <c r="BM225" s="12"/>
      <c r="BN225" s="12"/>
      <c r="BO225" s="12"/>
      <c r="BP225" s="12"/>
      <c r="BQ225" s="12"/>
      <c r="BR225" s="12"/>
      <c r="BS225" s="12"/>
      <c r="BT225" s="12"/>
      <c r="BU225" s="12"/>
      <c r="BV225" s="12"/>
      <c r="BW225" s="12"/>
      <c r="BX225" s="12"/>
      <c r="BY225" s="12"/>
      <c r="BZ225" s="12"/>
    </row>
    <row r="226" spans="1:78" s="2" customFormat="1">
      <c r="A226" s="21"/>
      <c r="B226" s="27" t="s">
        <v>2750</v>
      </c>
      <c r="C226" s="122" t="str">
        <f t="shared" si="6"/>
        <v>D. Electricity; gas, steam and air conditioning supply</v>
      </c>
      <c r="D226" s="23" t="s">
        <v>3464</v>
      </c>
      <c r="E226" s="24"/>
      <c r="F226" s="24"/>
      <c r="G226" s="24"/>
      <c r="H226" s="24"/>
      <c r="I226" s="7"/>
      <c r="J226" s="7"/>
      <c r="AA226" s="12"/>
      <c r="AB226" s="12"/>
      <c r="AC226" s="12" t="s">
        <v>3091</v>
      </c>
      <c r="AD226" s="12" t="s">
        <v>2857</v>
      </c>
      <c r="AE226" s="12">
        <v>78</v>
      </c>
      <c r="AF226" s="12" t="s">
        <v>3460</v>
      </c>
      <c r="AG226" s="12">
        <v>962</v>
      </c>
      <c r="AH226" s="12" t="s">
        <v>3463</v>
      </c>
      <c r="AI226" s="12">
        <v>1138</v>
      </c>
      <c r="AJ226" s="119">
        <f t="shared" si="7"/>
        <v>723</v>
      </c>
      <c r="AK226" s="119" t="str">
        <f>IF($D$226&lt;&gt;"",$D$226,"")</f>
        <v xml:space="preserve"> </v>
      </c>
      <c r="AL226" s="119" t="str">
        <f>IF($E$226&lt;&gt;"",$E$226,"")</f>
        <v/>
      </c>
      <c r="AM226" s="119" t="str">
        <f>IF($F$226&lt;&gt;"",$F$226,"")</f>
        <v/>
      </c>
      <c r="AN226" s="119" t="str">
        <f>IF($G$226&lt;&gt;"",$G$226,"")</f>
        <v/>
      </c>
      <c r="AO226" s="119" t="str">
        <f>IF($H$226&lt;&gt;"",$H$226,"")</f>
        <v/>
      </c>
      <c r="AP226" s="12"/>
      <c r="AQ226" s="12"/>
      <c r="AR226" s="12"/>
      <c r="AS226" s="12"/>
      <c r="AT226" s="12"/>
      <c r="AU226" s="12"/>
      <c r="AV226" s="12"/>
      <c r="AW226" s="12"/>
      <c r="AX226" s="12"/>
      <c r="AY226" s="12"/>
      <c r="AZ226" s="12"/>
      <c r="BA226" s="12"/>
      <c r="BB226" s="12" t="s">
        <v>3477</v>
      </c>
      <c r="BC226" s="12" t="s">
        <v>3478</v>
      </c>
      <c r="BD226" s="12" t="s">
        <v>3479</v>
      </c>
      <c r="BE226" s="12">
        <v>723</v>
      </c>
      <c r="BF226" s="12">
        <v>1211</v>
      </c>
      <c r="BG226" s="12">
        <v>525</v>
      </c>
      <c r="BH226" s="12"/>
      <c r="BI226" s="12"/>
      <c r="BJ226" s="12"/>
      <c r="BK226" s="12"/>
      <c r="BL226" s="12"/>
      <c r="BM226" s="12"/>
      <c r="BN226" s="12"/>
      <c r="BO226" s="12"/>
      <c r="BP226" s="12"/>
      <c r="BQ226" s="12"/>
      <c r="BR226" s="12"/>
      <c r="BS226" s="12"/>
      <c r="BT226" s="12"/>
      <c r="BU226" s="12"/>
      <c r="BV226" s="12"/>
      <c r="BW226" s="12"/>
      <c r="BX226" s="12"/>
      <c r="BY226" s="12"/>
      <c r="BZ226" s="12"/>
    </row>
    <row r="227" spans="1:78" s="2" customFormat="1">
      <c r="A227" s="21"/>
      <c r="B227" s="27" t="s">
        <v>2750</v>
      </c>
      <c r="C227" s="122" t="str">
        <f t="shared" si="6"/>
        <v>E. Water supply; sewerage, waste management and remediation activities</v>
      </c>
      <c r="D227" s="23" t="s">
        <v>3464</v>
      </c>
      <c r="E227" s="24"/>
      <c r="F227" s="24"/>
      <c r="G227" s="24"/>
      <c r="H227" s="24"/>
      <c r="I227" s="7"/>
      <c r="J227" s="7"/>
      <c r="AA227" s="12"/>
      <c r="AB227" s="12"/>
      <c r="AC227" s="12" t="s">
        <v>3092</v>
      </c>
      <c r="AD227" s="12" t="s">
        <v>2857</v>
      </c>
      <c r="AE227" s="12">
        <v>78</v>
      </c>
      <c r="AF227" s="12" t="s">
        <v>3460</v>
      </c>
      <c r="AG227" s="12">
        <v>962</v>
      </c>
      <c r="AH227" s="12" t="s">
        <v>3463</v>
      </c>
      <c r="AI227" s="12">
        <v>1138</v>
      </c>
      <c r="AJ227" s="119">
        <f t="shared" si="7"/>
        <v>725</v>
      </c>
      <c r="AK227" s="119" t="str">
        <f>IF($D$227&lt;&gt;"",$D$227,"")</f>
        <v xml:space="preserve"> </v>
      </c>
      <c r="AL227" s="119" t="str">
        <f>IF($E$227&lt;&gt;"",$E$227,"")</f>
        <v/>
      </c>
      <c r="AM227" s="119" t="str">
        <f>IF($F$227&lt;&gt;"",$F$227,"")</f>
        <v/>
      </c>
      <c r="AN227" s="119" t="str">
        <f>IF($G$227&lt;&gt;"",$G$227,"")</f>
        <v/>
      </c>
      <c r="AO227" s="119" t="str">
        <f>IF($H$227&lt;&gt;"",$H$227,"")</f>
        <v/>
      </c>
      <c r="AP227" s="12"/>
      <c r="AQ227" s="12"/>
      <c r="AR227" s="12"/>
      <c r="AS227" s="12"/>
      <c r="AT227" s="12"/>
      <c r="AU227" s="12"/>
      <c r="AV227" s="12"/>
      <c r="AW227" s="12"/>
      <c r="AX227" s="12"/>
      <c r="AY227" s="12"/>
      <c r="AZ227" s="12"/>
      <c r="BA227" s="12"/>
      <c r="BB227" s="12" t="s">
        <v>3480</v>
      </c>
      <c r="BC227" s="12" t="s">
        <v>3481</v>
      </c>
      <c r="BD227" s="12" t="s">
        <v>3482</v>
      </c>
      <c r="BE227" s="12">
        <v>725</v>
      </c>
      <c r="BF227" s="12">
        <v>1116</v>
      </c>
      <c r="BG227" s="12">
        <v>527</v>
      </c>
      <c r="BH227" s="12"/>
      <c r="BI227" s="12"/>
      <c r="BJ227" s="12"/>
      <c r="BK227" s="12"/>
      <c r="BL227" s="12"/>
      <c r="BM227" s="12"/>
      <c r="BN227" s="12"/>
      <c r="BO227" s="12"/>
      <c r="BP227" s="12"/>
      <c r="BQ227" s="12"/>
      <c r="BR227" s="12"/>
      <c r="BS227" s="12"/>
      <c r="BT227" s="12"/>
      <c r="BU227" s="12"/>
      <c r="BV227" s="12"/>
      <c r="BW227" s="12"/>
      <c r="BX227" s="12"/>
      <c r="BY227" s="12"/>
      <c r="BZ227" s="12"/>
    </row>
    <row r="228" spans="1:78" s="2" customFormat="1">
      <c r="A228" s="21"/>
      <c r="B228" s="27" t="s">
        <v>2750</v>
      </c>
      <c r="C228" s="122" t="str">
        <f t="shared" si="6"/>
        <v>F. Construction</v>
      </c>
      <c r="D228" s="23" t="s">
        <v>3464</v>
      </c>
      <c r="E228" s="24"/>
      <c r="F228" s="24"/>
      <c r="G228" s="24"/>
      <c r="H228" s="24"/>
      <c r="I228" s="7"/>
      <c r="J228" s="7"/>
      <c r="AA228" s="12"/>
      <c r="AB228" s="12"/>
      <c r="AC228" s="12" t="s">
        <v>3093</v>
      </c>
      <c r="AD228" s="12" t="s">
        <v>2857</v>
      </c>
      <c r="AE228" s="12">
        <v>78</v>
      </c>
      <c r="AF228" s="12" t="s">
        <v>3460</v>
      </c>
      <c r="AG228" s="12">
        <v>962</v>
      </c>
      <c r="AH228" s="12" t="s">
        <v>3463</v>
      </c>
      <c r="AI228" s="12">
        <v>1138</v>
      </c>
      <c r="AJ228" s="119">
        <f t="shared" si="7"/>
        <v>726</v>
      </c>
      <c r="AK228" s="119" t="str">
        <f>IF($D$228&lt;&gt;"",$D$228,"")</f>
        <v xml:space="preserve"> </v>
      </c>
      <c r="AL228" s="119" t="str">
        <f>IF($E$228&lt;&gt;"",$E$228,"")</f>
        <v/>
      </c>
      <c r="AM228" s="119" t="str">
        <f>IF($F$228&lt;&gt;"",$F$228,"")</f>
        <v/>
      </c>
      <c r="AN228" s="119" t="str">
        <f>IF($G$228&lt;&gt;"",$G$228,"")</f>
        <v/>
      </c>
      <c r="AO228" s="119" t="str">
        <f>IF($H$228&lt;&gt;"",$H$228,"")</f>
        <v/>
      </c>
      <c r="AP228" s="12"/>
      <c r="AQ228" s="12"/>
      <c r="AR228" s="12"/>
      <c r="AS228" s="12"/>
      <c r="AT228" s="12"/>
      <c r="AU228" s="12"/>
      <c r="AV228" s="12"/>
      <c r="AW228" s="12"/>
      <c r="AX228" s="12"/>
      <c r="AY228" s="12"/>
      <c r="AZ228" s="12"/>
      <c r="BA228" s="12"/>
      <c r="BB228" s="12" t="s">
        <v>3483</v>
      </c>
      <c r="BC228" s="12" t="s">
        <v>3484</v>
      </c>
      <c r="BD228" s="12" t="s">
        <v>3483</v>
      </c>
      <c r="BE228" s="12">
        <v>726</v>
      </c>
      <c r="BF228" s="12">
        <v>1117</v>
      </c>
      <c r="BG228" s="12">
        <v>534</v>
      </c>
      <c r="BH228" s="12"/>
      <c r="BI228" s="12"/>
      <c r="BJ228" s="12"/>
      <c r="BK228" s="12"/>
      <c r="BL228" s="12"/>
      <c r="BM228" s="12"/>
      <c r="BN228" s="12"/>
      <c r="BO228" s="12"/>
      <c r="BP228" s="12"/>
      <c r="BQ228" s="12"/>
      <c r="BR228" s="12"/>
      <c r="BS228" s="12"/>
      <c r="BT228" s="12"/>
      <c r="BU228" s="12"/>
      <c r="BV228" s="12"/>
      <c r="BW228" s="12"/>
      <c r="BX228" s="12"/>
      <c r="BY228" s="12"/>
      <c r="BZ228" s="12"/>
    </row>
    <row r="229" spans="1:78" s="2" customFormat="1">
      <c r="A229" s="21"/>
      <c r="B229" s="27" t="s">
        <v>2750</v>
      </c>
      <c r="C229" s="122" t="str">
        <f t="shared" si="6"/>
        <v>G. Wholesale and retail trade; repair of motor vehicles and motorcycles</v>
      </c>
      <c r="D229" s="23" t="s">
        <v>3464</v>
      </c>
      <c r="E229" s="24"/>
      <c r="F229" s="24"/>
      <c r="G229" s="24"/>
      <c r="H229" s="24"/>
      <c r="I229" s="7"/>
      <c r="J229" s="7"/>
      <c r="AA229" s="12"/>
      <c r="AB229" s="12"/>
      <c r="AC229" s="12" t="s">
        <v>3094</v>
      </c>
      <c r="AD229" s="12" t="s">
        <v>2857</v>
      </c>
      <c r="AE229" s="12">
        <v>78</v>
      </c>
      <c r="AF229" s="12" t="s">
        <v>3460</v>
      </c>
      <c r="AG229" s="12">
        <v>962</v>
      </c>
      <c r="AH229" s="12" t="s">
        <v>3463</v>
      </c>
      <c r="AI229" s="12">
        <v>1138</v>
      </c>
      <c r="AJ229" s="119">
        <f t="shared" si="7"/>
        <v>727</v>
      </c>
      <c r="AK229" s="119" t="str">
        <f>IF($D$229&lt;&gt;"",$D$229,"")</f>
        <v xml:space="preserve"> </v>
      </c>
      <c r="AL229" s="119" t="str">
        <f>IF($E$229&lt;&gt;"",$E$229,"")</f>
        <v/>
      </c>
      <c r="AM229" s="119" t="str">
        <f>IF($F$229&lt;&gt;"",$F$229,"")</f>
        <v/>
      </c>
      <c r="AN229" s="119" t="str">
        <f>IF($G$229&lt;&gt;"",$G$229,"")</f>
        <v/>
      </c>
      <c r="AO229" s="119" t="str">
        <f>IF($H$229&lt;&gt;"",$H$229,"")</f>
        <v/>
      </c>
      <c r="AP229" s="12"/>
      <c r="AQ229" s="12"/>
      <c r="AR229" s="12"/>
      <c r="AS229" s="12"/>
      <c r="AT229" s="12"/>
      <c r="AU229" s="12"/>
      <c r="AV229" s="12"/>
      <c r="AW229" s="12"/>
      <c r="AX229" s="12"/>
      <c r="AY229" s="12"/>
      <c r="AZ229" s="12"/>
      <c r="BA229" s="12"/>
      <c r="BB229" s="12" t="s">
        <v>3485</v>
      </c>
      <c r="BC229" s="12" t="s">
        <v>3486</v>
      </c>
      <c r="BD229" s="12" t="s">
        <v>3487</v>
      </c>
      <c r="BE229" s="12">
        <v>727</v>
      </c>
      <c r="BF229" s="12">
        <v>1161</v>
      </c>
      <c r="BG229" s="12">
        <v>535</v>
      </c>
      <c r="BH229" s="12"/>
      <c r="BI229" s="12"/>
      <c r="BJ229" s="12"/>
      <c r="BK229" s="12"/>
      <c r="BL229" s="12"/>
      <c r="BM229" s="12"/>
      <c r="BN229" s="12"/>
      <c r="BO229" s="12"/>
      <c r="BP229" s="12"/>
      <c r="BQ229" s="12"/>
      <c r="BR229" s="12"/>
      <c r="BS229" s="12"/>
      <c r="BT229" s="12"/>
      <c r="BU229" s="12"/>
      <c r="BV229" s="12"/>
      <c r="BW229" s="12"/>
      <c r="BX229" s="12"/>
      <c r="BY229" s="12"/>
      <c r="BZ229" s="12"/>
    </row>
    <row r="230" spans="1:78" s="2" customFormat="1">
      <c r="A230" s="21"/>
      <c r="B230" s="27" t="s">
        <v>2750</v>
      </c>
      <c r="C230" s="122" t="str">
        <f t="shared" si="6"/>
        <v>H. Transportation and storage</v>
      </c>
      <c r="D230" s="23" t="s">
        <v>3464</v>
      </c>
      <c r="E230" s="24"/>
      <c r="F230" s="24"/>
      <c r="G230" s="24"/>
      <c r="H230" s="24"/>
      <c r="I230" s="7"/>
      <c r="J230" s="7"/>
      <c r="AA230" s="12"/>
      <c r="AB230" s="12"/>
      <c r="AC230" s="12" t="s">
        <v>3095</v>
      </c>
      <c r="AD230" s="12" t="s">
        <v>2857</v>
      </c>
      <c r="AE230" s="12">
        <v>78</v>
      </c>
      <c r="AF230" s="12" t="s">
        <v>3460</v>
      </c>
      <c r="AG230" s="12">
        <v>962</v>
      </c>
      <c r="AH230" s="12" t="s">
        <v>3463</v>
      </c>
      <c r="AI230" s="12">
        <v>1138</v>
      </c>
      <c r="AJ230" s="119">
        <f t="shared" si="7"/>
        <v>728</v>
      </c>
      <c r="AK230" s="119" t="str">
        <f>IF($D$230&lt;&gt;"",$D$230,"")</f>
        <v xml:space="preserve"> </v>
      </c>
      <c r="AL230" s="119" t="str">
        <f>IF($E$230&lt;&gt;"",$E$230,"")</f>
        <v/>
      </c>
      <c r="AM230" s="119" t="str">
        <f>IF($F$230&lt;&gt;"",$F$230,"")</f>
        <v/>
      </c>
      <c r="AN230" s="119" t="str">
        <f>IF($G$230&lt;&gt;"",$G$230,"")</f>
        <v/>
      </c>
      <c r="AO230" s="119" t="str">
        <f>IF($H$230&lt;&gt;"",$H$230,"")</f>
        <v/>
      </c>
      <c r="AP230" s="12"/>
      <c r="AQ230" s="12"/>
      <c r="AR230" s="12"/>
      <c r="AS230" s="12"/>
      <c r="AT230" s="12"/>
      <c r="AU230" s="12"/>
      <c r="AV230" s="12"/>
      <c r="AW230" s="12"/>
      <c r="AX230" s="12"/>
      <c r="AY230" s="12"/>
      <c r="AZ230" s="12"/>
      <c r="BA230" s="12"/>
      <c r="BB230" s="12" t="s">
        <v>3488</v>
      </c>
      <c r="BC230" s="12" t="s">
        <v>3464</v>
      </c>
      <c r="BD230" s="12" t="s">
        <v>3489</v>
      </c>
      <c r="BE230" s="12">
        <v>728</v>
      </c>
      <c r="BF230" s="12" t="s">
        <v>3490</v>
      </c>
      <c r="BG230" s="12">
        <v>554</v>
      </c>
      <c r="BH230" s="12"/>
      <c r="BI230" s="12"/>
      <c r="BJ230" s="12"/>
      <c r="BK230" s="12"/>
      <c r="BL230" s="12"/>
      <c r="BM230" s="12"/>
      <c r="BN230" s="12"/>
      <c r="BO230" s="12"/>
      <c r="BP230" s="12"/>
      <c r="BQ230" s="12"/>
      <c r="BR230" s="12"/>
      <c r="BS230" s="12"/>
      <c r="BT230" s="12"/>
      <c r="BU230" s="12"/>
      <c r="BV230" s="12"/>
      <c r="BW230" s="12"/>
      <c r="BX230" s="12"/>
      <c r="BY230" s="12"/>
      <c r="BZ230" s="12"/>
    </row>
    <row r="231" spans="1:78" s="2" customFormat="1">
      <c r="A231" s="21"/>
      <c r="B231" s="27" t="s">
        <v>2750</v>
      </c>
      <c r="C231" s="122" t="str">
        <f t="shared" si="6"/>
        <v>I. Accommodation and food service activities</v>
      </c>
      <c r="D231" s="23" t="s">
        <v>3464</v>
      </c>
      <c r="E231" s="24"/>
      <c r="F231" s="24"/>
      <c r="G231" s="24"/>
      <c r="H231" s="24"/>
      <c r="I231" s="7"/>
      <c r="J231" s="7"/>
      <c r="AA231" s="12"/>
      <c r="AB231" s="12"/>
      <c r="AC231" s="12" t="s">
        <v>3096</v>
      </c>
      <c r="AD231" s="12" t="s">
        <v>2857</v>
      </c>
      <c r="AE231" s="12">
        <v>78</v>
      </c>
      <c r="AF231" s="12" t="s">
        <v>3460</v>
      </c>
      <c r="AG231" s="12">
        <v>962</v>
      </c>
      <c r="AH231" s="12" t="s">
        <v>3463</v>
      </c>
      <c r="AI231" s="12">
        <v>1138</v>
      </c>
      <c r="AJ231" s="119">
        <f t="shared" si="7"/>
        <v>729</v>
      </c>
      <c r="AK231" s="119" t="str">
        <f>IF($D$231&lt;&gt;"",$D$231,"")</f>
        <v xml:space="preserve"> </v>
      </c>
      <c r="AL231" s="119" t="str">
        <f>IF($E$231&lt;&gt;"",$E$231,"")</f>
        <v/>
      </c>
      <c r="AM231" s="119" t="str">
        <f>IF($F$231&lt;&gt;"",$F$231,"")</f>
        <v/>
      </c>
      <c r="AN231" s="119" t="str">
        <f>IF($G$231&lt;&gt;"",$G$231,"")</f>
        <v/>
      </c>
      <c r="AO231" s="119" t="str">
        <f>IF($H$231&lt;&gt;"",$H$231,"")</f>
        <v/>
      </c>
      <c r="AP231" s="12"/>
      <c r="AQ231" s="12"/>
      <c r="AR231" s="12"/>
      <c r="AS231" s="12"/>
      <c r="AT231" s="12"/>
      <c r="AU231" s="12"/>
      <c r="AV231" s="12"/>
      <c r="AW231" s="12"/>
      <c r="AX231" s="12"/>
      <c r="AY231" s="12"/>
      <c r="AZ231" s="12"/>
      <c r="BA231" s="12"/>
      <c r="BB231" s="12" t="s">
        <v>3491</v>
      </c>
      <c r="BC231" s="12" t="s">
        <v>3464</v>
      </c>
      <c r="BD231" s="12" t="s">
        <v>3492</v>
      </c>
      <c r="BE231" s="12">
        <v>729</v>
      </c>
      <c r="BF231" s="12" t="s">
        <v>3490</v>
      </c>
      <c r="BG231" s="12">
        <v>563</v>
      </c>
      <c r="BH231" s="12"/>
      <c r="BI231" s="12"/>
      <c r="BJ231" s="12"/>
      <c r="BK231" s="12"/>
      <c r="BL231" s="12"/>
      <c r="BM231" s="12"/>
      <c r="BN231" s="12"/>
      <c r="BO231" s="12"/>
      <c r="BP231" s="12"/>
      <c r="BQ231" s="12"/>
      <c r="BR231" s="12"/>
      <c r="BS231" s="12"/>
      <c r="BT231" s="12"/>
      <c r="BU231" s="12"/>
      <c r="BV231" s="12"/>
      <c r="BW231" s="12"/>
      <c r="BX231" s="12"/>
      <c r="BY231" s="12"/>
      <c r="BZ231" s="12"/>
    </row>
    <row r="232" spans="1:78" s="2" customFormat="1">
      <c r="A232" s="21"/>
      <c r="B232" s="27" t="s">
        <v>2750</v>
      </c>
      <c r="C232" s="122" t="str">
        <f t="shared" si="6"/>
        <v>J. Information and communication</v>
      </c>
      <c r="D232" s="23" t="s">
        <v>3464</v>
      </c>
      <c r="E232" s="24"/>
      <c r="F232" s="24"/>
      <c r="G232" s="24"/>
      <c r="H232" s="24"/>
      <c r="I232" s="7"/>
      <c r="J232" s="7"/>
      <c r="AA232" s="12"/>
      <c r="AB232" s="12"/>
      <c r="AC232" s="12" t="s">
        <v>3097</v>
      </c>
      <c r="AD232" s="12" t="s">
        <v>2857</v>
      </c>
      <c r="AE232" s="12">
        <v>78</v>
      </c>
      <c r="AF232" s="12" t="s">
        <v>3460</v>
      </c>
      <c r="AG232" s="12">
        <v>962</v>
      </c>
      <c r="AH232" s="12" t="s">
        <v>3463</v>
      </c>
      <c r="AI232" s="12">
        <v>1138</v>
      </c>
      <c r="AJ232" s="119">
        <f t="shared" si="7"/>
        <v>730</v>
      </c>
      <c r="AK232" s="119" t="str">
        <f>IF($D$232&lt;&gt;"",$D$232,"")</f>
        <v xml:space="preserve"> </v>
      </c>
      <c r="AL232" s="119" t="str">
        <f>IF($E$232&lt;&gt;"",$E$232,"")</f>
        <v/>
      </c>
      <c r="AM232" s="119" t="str">
        <f>IF($F$232&lt;&gt;"",$F$232,"")</f>
        <v/>
      </c>
      <c r="AN232" s="119" t="str">
        <f>IF($G$232&lt;&gt;"",$G$232,"")</f>
        <v/>
      </c>
      <c r="AO232" s="119" t="str">
        <f>IF($H$232&lt;&gt;"",$H$232,"")</f>
        <v/>
      </c>
      <c r="AP232" s="12"/>
      <c r="AQ232" s="12"/>
      <c r="AR232" s="12"/>
      <c r="AS232" s="12"/>
      <c r="AT232" s="12"/>
      <c r="AU232" s="12"/>
      <c r="AV232" s="12"/>
      <c r="AW232" s="12"/>
      <c r="AX232" s="12"/>
      <c r="AY232" s="12"/>
      <c r="AZ232" s="12"/>
      <c r="BA232" s="12"/>
      <c r="BB232" s="12" t="s">
        <v>3493</v>
      </c>
      <c r="BC232" s="12" t="s">
        <v>3464</v>
      </c>
      <c r="BD232" s="12" t="s">
        <v>3494</v>
      </c>
      <c r="BE232" s="12">
        <v>730</v>
      </c>
      <c r="BF232" s="12" t="s">
        <v>3490</v>
      </c>
      <c r="BG232" s="12">
        <v>570</v>
      </c>
      <c r="BH232" s="12"/>
      <c r="BI232" s="12"/>
      <c r="BJ232" s="12"/>
      <c r="BK232" s="12"/>
      <c r="BL232" s="12"/>
      <c r="BM232" s="12"/>
      <c r="BN232" s="12"/>
      <c r="BO232" s="12"/>
      <c r="BP232" s="12"/>
      <c r="BQ232" s="12"/>
      <c r="BR232" s="12"/>
      <c r="BS232" s="12"/>
      <c r="BT232" s="12"/>
      <c r="BU232" s="12"/>
      <c r="BV232" s="12"/>
      <c r="BW232" s="12"/>
      <c r="BX232" s="12"/>
      <c r="BY232" s="12"/>
      <c r="BZ232" s="12"/>
    </row>
    <row r="233" spans="1:78" s="2" customFormat="1">
      <c r="A233" s="21"/>
      <c r="B233" s="27" t="s">
        <v>2750</v>
      </c>
      <c r="C233" s="122" t="str">
        <f t="shared" si="6"/>
        <v>K. Financial and insurance activities</v>
      </c>
      <c r="D233" s="23" t="s">
        <v>3464</v>
      </c>
      <c r="E233" s="24"/>
      <c r="F233" s="24"/>
      <c r="G233" s="24"/>
      <c r="H233" s="24"/>
      <c r="I233" s="7"/>
      <c r="J233" s="7"/>
      <c r="AA233" s="12"/>
      <c r="AB233" s="12"/>
      <c r="AC233" s="12" t="s">
        <v>3098</v>
      </c>
      <c r="AD233" s="12" t="s">
        <v>2857</v>
      </c>
      <c r="AE233" s="12">
        <v>78</v>
      </c>
      <c r="AF233" s="12" t="s">
        <v>3460</v>
      </c>
      <c r="AG233" s="12">
        <v>962</v>
      </c>
      <c r="AH233" s="12" t="s">
        <v>3463</v>
      </c>
      <c r="AI233" s="12">
        <v>1138</v>
      </c>
      <c r="AJ233" s="119">
        <f t="shared" si="7"/>
        <v>731</v>
      </c>
      <c r="AK233" s="119" t="str">
        <f>IF($D$233&lt;&gt;"",$D$233,"")</f>
        <v xml:space="preserve"> </v>
      </c>
      <c r="AL233" s="119" t="str">
        <f>IF($E$233&lt;&gt;"",$E$233,"")</f>
        <v/>
      </c>
      <c r="AM233" s="119" t="str">
        <f>IF($F$233&lt;&gt;"",$F$233,"")</f>
        <v/>
      </c>
      <c r="AN233" s="119" t="str">
        <f>IF($G$233&lt;&gt;"",$G$233,"")</f>
        <v/>
      </c>
      <c r="AO233" s="119" t="str">
        <f>IF($H$233&lt;&gt;"",$H$233,"")</f>
        <v/>
      </c>
      <c r="AP233" s="12"/>
      <c r="AQ233" s="12"/>
      <c r="AR233" s="12"/>
      <c r="AS233" s="12"/>
      <c r="AT233" s="12"/>
      <c r="AU233" s="12"/>
      <c r="AV233" s="12"/>
      <c r="AW233" s="12"/>
      <c r="AX233" s="12"/>
      <c r="AY233" s="12"/>
      <c r="AZ233" s="12"/>
      <c r="BA233" s="12"/>
      <c r="BB233" s="12" t="s">
        <v>3495</v>
      </c>
      <c r="BC233" s="12" t="s">
        <v>3464</v>
      </c>
      <c r="BD233" s="12" t="s">
        <v>3496</v>
      </c>
      <c r="BE233" s="12">
        <v>731</v>
      </c>
      <c r="BF233" s="12" t="s">
        <v>3490</v>
      </c>
      <c r="BG233" s="12">
        <v>580</v>
      </c>
      <c r="BH233" s="12"/>
      <c r="BI233" s="12"/>
      <c r="BJ233" s="12"/>
      <c r="BK233" s="12"/>
      <c r="BL233" s="12"/>
      <c r="BM233" s="12"/>
      <c r="BN233" s="12"/>
      <c r="BO233" s="12"/>
      <c r="BP233" s="12"/>
      <c r="BQ233" s="12"/>
      <c r="BR233" s="12"/>
      <c r="BS233" s="12"/>
      <c r="BT233" s="12"/>
      <c r="BU233" s="12"/>
      <c r="BV233" s="12"/>
      <c r="BW233" s="12"/>
      <c r="BX233" s="12"/>
      <c r="BY233" s="12"/>
      <c r="BZ233" s="12"/>
    </row>
    <row r="234" spans="1:78" s="2" customFormat="1">
      <c r="A234" s="21"/>
      <c r="B234" s="27" t="s">
        <v>2750</v>
      </c>
      <c r="C234" s="122" t="str">
        <f t="shared" si="6"/>
        <v>L. Real estate activities</v>
      </c>
      <c r="D234" s="23" t="s">
        <v>3464</v>
      </c>
      <c r="E234" s="24"/>
      <c r="F234" s="24"/>
      <c r="G234" s="24"/>
      <c r="H234" s="24"/>
      <c r="I234" s="7"/>
      <c r="J234" s="7"/>
      <c r="AA234" s="12"/>
      <c r="AB234" s="12"/>
      <c r="AC234" s="12" t="s">
        <v>3099</v>
      </c>
      <c r="AD234" s="12" t="s">
        <v>2857</v>
      </c>
      <c r="AE234" s="12">
        <v>78</v>
      </c>
      <c r="AF234" s="12" t="s">
        <v>3460</v>
      </c>
      <c r="AG234" s="12">
        <v>962</v>
      </c>
      <c r="AH234" s="12" t="s">
        <v>3463</v>
      </c>
      <c r="AI234" s="12">
        <v>1138</v>
      </c>
      <c r="AJ234" s="119">
        <f t="shared" si="7"/>
        <v>733</v>
      </c>
      <c r="AK234" s="119" t="str">
        <f>IF($D$234&lt;&gt;"",$D$234,"")</f>
        <v xml:space="preserve"> </v>
      </c>
      <c r="AL234" s="119" t="str">
        <f>IF($E$234&lt;&gt;"",$E$234,"")</f>
        <v/>
      </c>
      <c r="AM234" s="119" t="str">
        <f>IF($F$234&lt;&gt;"",$F$234,"")</f>
        <v/>
      </c>
      <c r="AN234" s="119" t="str">
        <f>IF($G$234&lt;&gt;"",$G$234,"")</f>
        <v/>
      </c>
      <c r="AO234" s="119" t="str">
        <f>IF($H$234&lt;&gt;"",$H$234,"")</f>
        <v/>
      </c>
      <c r="AP234" s="12"/>
      <c r="AQ234" s="12"/>
      <c r="AR234" s="12"/>
      <c r="AS234" s="12"/>
      <c r="AT234" s="12"/>
      <c r="AU234" s="12"/>
      <c r="AV234" s="12"/>
      <c r="AW234" s="12"/>
      <c r="AX234" s="12"/>
      <c r="AY234" s="12"/>
      <c r="AZ234" s="12"/>
      <c r="BA234" s="12"/>
      <c r="BB234" s="12" t="s">
        <v>3497</v>
      </c>
      <c r="BC234" s="12" t="s">
        <v>3464</v>
      </c>
      <c r="BD234" s="12" t="s">
        <v>3498</v>
      </c>
      <c r="BE234" s="12">
        <v>733</v>
      </c>
      <c r="BF234" s="12" t="s">
        <v>3490</v>
      </c>
      <c r="BG234" s="12">
        <v>593</v>
      </c>
      <c r="BH234" s="12"/>
      <c r="BI234" s="12"/>
      <c r="BJ234" s="12"/>
      <c r="BK234" s="12"/>
      <c r="BL234" s="12"/>
      <c r="BM234" s="12"/>
      <c r="BN234" s="12"/>
      <c r="BO234" s="12"/>
      <c r="BP234" s="12"/>
      <c r="BQ234" s="12"/>
      <c r="BR234" s="12"/>
      <c r="BS234" s="12"/>
      <c r="BT234" s="12"/>
      <c r="BU234" s="12"/>
      <c r="BV234" s="12"/>
      <c r="BW234" s="12"/>
      <c r="BX234" s="12"/>
      <c r="BY234" s="12"/>
      <c r="BZ234" s="12"/>
    </row>
    <row r="235" spans="1:78" s="2" customFormat="1">
      <c r="A235" s="21"/>
      <c r="B235" s="27" t="s">
        <v>2750</v>
      </c>
      <c r="C235" s="122" t="str">
        <f t="shared" si="6"/>
        <v>M. Professional, scientific and technical activities</v>
      </c>
      <c r="D235" s="23" t="s">
        <v>3464</v>
      </c>
      <c r="E235" s="24"/>
      <c r="F235" s="24"/>
      <c r="G235" s="24"/>
      <c r="H235" s="24"/>
      <c r="I235" s="7"/>
      <c r="J235" s="7"/>
      <c r="AA235" s="12"/>
      <c r="AB235" s="12"/>
      <c r="AC235" s="12" t="s">
        <v>3100</v>
      </c>
      <c r="AD235" s="12" t="s">
        <v>2857</v>
      </c>
      <c r="AE235" s="12">
        <v>78</v>
      </c>
      <c r="AF235" s="12" t="s">
        <v>3460</v>
      </c>
      <c r="AG235" s="12">
        <v>962</v>
      </c>
      <c r="AH235" s="12" t="s">
        <v>3463</v>
      </c>
      <c r="AI235" s="12">
        <v>1138</v>
      </c>
      <c r="AJ235" s="119">
        <f t="shared" si="7"/>
        <v>734</v>
      </c>
      <c r="AK235" s="119" t="str">
        <f>IF($D$235&lt;&gt;"",$D$235,"")</f>
        <v xml:space="preserve"> </v>
      </c>
      <c r="AL235" s="119" t="str">
        <f>IF($E$235&lt;&gt;"",$E$235,"")</f>
        <v/>
      </c>
      <c r="AM235" s="119" t="str">
        <f>IF($F$235&lt;&gt;"",$F$235,"")</f>
        <v/>
      </c>
      <c r="AN235" s="119" t="str">
        <f>IF($G$235&lt;&gt;"",$G$235,"")</f>
        <v/>
      </c>
      <c r="AO235" s="119" t="str">
        <f>IF($H$235&lt;&gt;"",$H$235,"")</f>
        <v/>
      </c>
      <c r="AP235" s="12"/>
      <c r="AQ235" s="12"/>
      <c r="AR235" s="12"/>
      <c r="AS235" s="12"/>
      <c r="AT235" s="12"/>
      <c r="AU235" s="12"/>
      <c r="AV235" s="12"/>
      <c r="AW235" s="12"/>
      <c r="AX235" s="12"/>
      <c r="AY235" s="12"/>
      <c r="AZ235" s="12"/>
      <c r="BA235" s="12"/>
      <c r="BB235" s="12" t="s">
        <v>3499</v>
      </c>
      <c r="BC235" s="12" t="s">
        <v>3464</v>
      </c>
      <c r="BD235" s="12" t="s">
        <v>3500</v>
      </c>
      <c r="BE235" s="12">
        <v>734</v>
      </c>
      <c r="BF235" s="12" t="s">
        <v>3490</v>
      </c>
      <c r="BG235" s="12">
        <v>604</v>
      </c>
      <c r="BH235" s="12"/>
      <c r="BI235" s="12"/>
      <c r="BJ235" s="12"/>
      <c r="BK235" s="12"/>
      <c r="BL235" s="12"/>
      <c r="BM235" s="12"/>
      <c r="BN235" s="12"/>
      <c r="BO235" s="12"/>
      <c r="BP235" s="12"/>
      <c r="BQ235" s="12"/>
      <c r="BR235" s="12"/>
      <c r="BS235" s="12"/>
      <c r="BT235" s="12"/>
      <c r="BU235" s="12"/>
      <c r="BV235" s="12"/>
      <c r="BW235" s="12"/>
      <c r="BX235" s="12"/>
      <c r="BY235" s="12"/>
      <c r="BZ235" s="12"/>
    </row>
    <row r="236" spans="1:78" s="2" customFormat="1">
      <c r="A236" s="21"/>
      <c r="B236" s="27" t="s">
        <v>2750</v>
      </c>
      <c r="C236" s="122" t="str">
        <f t="shared" si="6"/>
        <v>N. Administrative and support service activities</v>
      </c>
      <c r="D236" s="23" t="s">
        <v>3464</v>
      </c>
      <c r="E236" s="24"/>
      <c r="F236" s="24"/>
      <c r="G236" s="24"/>
      <c r="H236" s="24"/>
      <c r="I236" s="7"/>
      <c r="J236" s="7"/>
      <c r="AA236" s="12"/>
      <c r="AB236" s="12"/>
      <c r="AC236" s="12" t="s">
        <v>3101</v>
      </c>
      <c r="AD236" s="12" t="s">
        <v>2857</v>
      </c>
      <c r="AE236" s="12">
        <v>78</v>
      </c>
      <c r="AF236" s="12" t="s">
        <v>3460</v>
      </c>
      <c r="AG236" s="12">
        <v>962</v>
      </c>
      <c r="AH236" s="12" t="s">
        <v>3463</v>
      </c>
      <c r="AI236" s="12">
        <v>1138</v>
      </c>
      <c r="AJ236" s="119">
        <f t="shared" si="7"/>
        <v>736</v>
      </c>
      <c r="AK236" s="119" t="str">
        <f>IF($D$236&lt;&gt;"",$D$236,"")</f>
        <v xml:space="preserve"> </v>
      </c>
      <c r="AL236" s="119" t="str">
        <f>IF($E$236&lt;&gt;"",$E$236,"")</f>
        <v/>
      </c>
      <c r="AM236" s="119" t="str">
        <f>IF($F$236&lt;&gt;"",$F$236,"")</f>
        <v/>
      </c>
      <c r="AN236" s="119" t="str">
        <f>IF($G$236&lt;&gt;"",$G$236,"")</f>
        <v/>
      </c>
      <c r="AO236" s="119" t="str">
        <f>IF($H$236&lt;&gt;"",$H$236,"")</f>
        <v/>
      </c>
      <c r="AP236" s="12"/>
      <c r="AQ236" s="12"/>
      <c r="AR236" s="12"/>
      <c r="AS236" s="12"/>
      <c r="AT236" s="12"/>
      <c r="AU236" s="12"/>
      <c r="AV236" s="12"/>
      <c r="AW236" s="12"/>
      <c r="AX236" s="12"/>
      <c r="AY236" s="12"/>
      <c r="AZ236" s="12"/>
      <c r="BA236" s="12"/>
      <c r="BB236" s="12" t="s">
        <v>3501</v>
      </c>
      <c r="BC236" s="12" t="s">
        <v>3464</v>
      </c>
      <c r="BD236" s="12" t="s">
        <v>3502</v>
      </c>
      <c r="BE236" s="12">
        <v>736</v>
      </c>
      <c r="BF236" s="12" t="s">
        <v>3490</v>
      </c>
      <c r="BG236" s="12">
        <v>611</v>
      </c>
      <c r="BH236" s="12"/>
      <c r="BI236" s="12"/>
      <c r="BJ236" s="12"/>
      <c r="BK236" s="12"/>
      <c r="BL236" s="12"/>
      <c r="BM236" s="12"/>
      <c r="BN236" s="12"/>
      <c r="BO236" s="12"/>
      <c r="BP236" s="12"/>
      <c r="BQ236" s="12"/>
      <c r="BR236" s="12"/>
      <c r="BS236" s="12"/>
      <c r="BT236" s="12"/>
      <c r="BU236" s="12"/>
      <c r="BV236" s="12"/>
      <c r="BW236" s="12"/>
      <c r="BX236" s="12"/>
      <c r="BY236" s="12"/>
      <c r="BZ236" s="12"/>
    </row>
    <row r="237" spans="1:78" s="2" customFormat="1">
      <c r="A237" s="21"/>
      <c r="B237" s="27" t="s">
        <v>2750</v>
      </c>
      <c r="C237" s="122" t="str">
        <f t="shared" si="6"/>
        <v>O. Public administration and defence; compulsory social security</v>
      </c>
      <c r="D237" s="23" t="s">
        <v>3464</v>
      </c>
      <c r="E237" s="24"/>
      <c r="F237" s="24"/>
      <c r="G237" s="24"/>
      <c r="H237" s="24"/>
      <c r="I237" s="7"/>
      <c r="J237" s="7"/>
      <c r="AA237" s="12"/>
      <c r="AB237" s="12"/>
      <c r="AC237" s="12" t="s">
        <v>3102</v>
      </c>
      <c r="AD237" s="12" t="s">
        <v>2857</v>
      </c>
      <c r="AE237" s="12">
        <v>78</v>
      </c>
      <c r="AF237" s="12" t="s">
        <v>3460</v>
      </c>
      <c r="AG237" s="12">
        <v>962</v>
      </c>
      <c r="AH237" s="12" t="s">
        <v>3463</v>
      </c>
      <c r="AI237" s="12">
        <v>1138</v>
      </c>
      <c r="AJ237" s="119">
        <f t="shared" si="7"/>
        <v>737</v>
      </c>
      <c r="AK237" s="119" t="str">
        <f>IF($D$237&lt;&gt;"",$D$237,"")</f>
        <v xml:space="preserve"> </v>
      </c>
      <c r="AL237" s="119" t="str">
        <f>IF($E$237&lt;&gt;"",$E$237,"")</f>
        <v/>
      </c>
      <c r="AM237" s="119" t="str">
        <f>IF($F$237&lt;&gt;"",$F$237,"")</f>
        <v/>
      </c>
      <c r="AN237" s="119" t="str">
        <f>IF($G$237&lt;&gt;"",$G$237,"")</f>
        <v/>
      </c>
      <c r="AO237" s="119" t="str">
        <f>IF($H$237&lt;&gt;"",$H$237,"")</f>
        <v/>
      </c>
      <c r="AP237" s="12"/>
      <c r="AQ237" s="12"/>
      <c r="AR237" s="12"/>
      <c r="AS237" s="12"/>
      <c r="AT237" s="12"/>
      <c r="AU237" s="12"/>
      <c r="AV237" s="12"/>
      <c r="AW237" s="12"/>
      <c r="AX237" s="12"/>
      <c r="AY237" s="12"/>
      <c r="AZ237" s="12"/>
      <c r="BA237" s="12"/>
      <c r="BB237" s="12" t="s">
        <v>3503</v>
      </c>
      <c r="BC237" s="12" t="s">
        <v>3464</v>
      </c>
      <c r="BD237" s="12" t="s">
        <v>3504</v>
      </c>
      <c r="BE237" s="12">
        <v>737</v>
      </c>
      <c r="BF237" s="12" t="s">
        <v>3490</v>
      </c>
      <c r="BG237" s="12">
        <v>614</v>
      </c>
      <c r="BH237" s="12"/>
      <c r="BI237" s="12"/>
      <c r="BJ237" s="12"/>
      <c r="BK237" s="12"/>
      <c r="BL237" s="12"/>
      <c r="BM237" s="12"/>
      <c r="BN237" s="12"/>
      <c r="BO237" s="12"/>
      <c r="BP237" s="12"/>
      <c r="BQ237" s="12"/>
      <c r="BR237" s="12"/>
      <c r="BS237" s="12"/>
      <c r="BT237" s="12"/>
      <c r="BU237" s="12"/>
      <c r="BV237" s="12"/>
      <c r="BW237" s="12"/>
      <c r="BX237" s="12"/>
      <c r="BY237" s="12"/>
      <c r="BZ237" s="12"/>
    </row>
    <row r="238" spans="1:78" s="2" customFormat="1">
      <c r="A238" s="21"/>
      <c r="B238" s="27" t="s">
        <v>2750</v>
      </c>
      <c r="C238" s="122" t="str">
        <f t="shared" si="6"/>
        <v>P. Education</v>
      </c>
      <c r="D238" s="23" t="s">
        <v>3464</v>
      </c>
      <c r="E238" s="24"/>
      <c r="F238" s="24"/>
      <c r="G238" s="24"/>
      <c r="H238" s="24"/>
      <c r="I238" s="7"/>
      <c r="J238" s="7"/>
      <c r="AA238" s="12"/>
      <c r="AB238" s="12"/>
      <c r="AC238" s="12" t="s">
        <v>3103</v>
      </c>
      <c r="AD238" s="12" t="s">
        <v>2857</v>
      </c>
      <c r="AE238" s="12">
        <v>78</v>
      </c>
      <c r="AF238" s="12" t="s">
        <v>3460</v>
      </c>
      <c r="AG238" s="12">
        <v>962</v>
      </c>
      <c r="AH238" s="12" t="s">
        <v>3463</v>
      </c>
      <c r="AI238" s="12">
        <v>1138</v>
      </c>
      <c r="AJ238" s="119">
        <f t="shared" si="7"/>
        <v>739</v>
      </c>
      <c r="AK238" s="119" t="str">
        <f>IF($D$238&lt;&gt;"",$D$238,"")</f>
        <v xml:space="preserve"> </v>
      </c>
      <c r="AL238" s="119" t="str">
        <f>IF($E$238&lt;&gt;"",$E$238,"")</f>
        <v/>
      </c>
      <c r="AM238" s="119" t="str">
        <f>IF($F$238&lt;&gt;"",$F$238,"")</f>
        <v/>
      </c>
      <c r="AN238" s="119" t="str">
        <f>IF($G$238&lt;&gt;"",$G$238,"")</f>
        <v/>
      </c>
      <c r="AO238" s="119" t="str">
        <f>IF($H$238&lt;&gt;"",$H$238,"")</f>
        <v/>
      </c>
      <c r="AP238" s="12"/>
      <c r="AQ238" s="12"/>
      <c r="AR238" s="12"/>
      <c r="AS238" s="12"/>
      <c r="AT238" s="12"/>
      <c r="AU238" s="12"/>
      <c r="AV238" s="12"/>
      <c r="AW238" s="12"/>
      <c r="AX238" s="12"/>
      <c r="AY238" s="12"/>
      <c r="AZ238" s="12"/>
      <c r="BA238" s="12"/>
      <c r="BB238" s="12" t="s">
        <v>3505</v>
      </c>
      <c r="BC238" s="12" t="s">
        <v>3464</v>
      </c>
      <c r="BD238" s="12" t="s">
        <v>3506</v>
      </c>
      <c r="BE238" s="12">
        <v>739</v>
      </c>
      <c r="BF238" s="12" t="s">
        <v>3490</v>
      </c>
      <c r="BG238" s="12">
        <v>621</v>
      </c>
      <c r="BH238" s="12"/>
      <c r="BI238" s="12"/>
      <c r="BJ238" s="12"/>
      <c r="BK238" s="12"/>
      <c r="BL238" s="12"/>
      <c r="BM238" s="12"/>
      <c r="BN238" s="12"/>
      <c r="BO238" s="12"/>
      <c r="BP238" s="12"/>
      <c r="BQ238" s="12"/>
      <c r="BR238" s="12"/>
      <c r="BS238" s="12"/>
      <c r="BT238" s="12"/>
      <c r="BU238" s="12"/>
      <c r="BV238" s="12"/>
      <c r="BW238" s="12"/>
      <c r="BX238" s="12"/>
      <c r="BY238" s="12"/>
      <c r="BZ238" s="12"/>
    </row>
    <row r="239" spans="1:78" s="2" customFormat="1">
      <c r="A239" s="21"/>
      <c r="B239" s="27" t="s">
        <v>2750</v>
      </c>
      <c r="C239" s="122" t="str">
        <f t="shared" si="6"/>
        <v>Q. Human health and social work activities</v>
      </c>
      <c r="D239" s="23" t="s">
        <v>3464</v>
      </c>
      <c r="E239" s="24"/>
      <c r="F239" s="24"/>
      <c r="G239" s="24"/>
      <c r="H239" s="24"/>
      <c r="I239" s="7"/>
      <c r="J239" s="7"/>
      <c r="AA239" s="12"/>
      <c r="AB239" s="12"/>
      <c r="AC239" s="12" t="s">
        <v>3104</v>
      </c>
      <c r="AD239" s="12" t="s">
        <v>2857</v>
      </c>
      <c r="AE239" s="12">
        <v>78</v>
      </c>
      <c r="AF239" s="12" t="s">
        <v>3460</v>
      </c>
      <c r="AG239" s="12">
        <v>962</v>
      </c>
      <c r="AH239" s="12" t="s">
        <v>3463</v>
      </c>
      <c r="AI239" s="12">
        <v>1138</v>
      </c>
      <c r="AJ239" s="119">
        <f t="shared" si="7"/>
        <v>740</v>
      </c>
      <c r="AK239" s="119" t="str">
        <f>IF($D$239&lt;&gt;"",$D$239,"")</f>
        <v xml:space="preserve"> </v>
      </c>
      <c r="AL239" s="119" t="str">
        <f>IF($E$239&lt;&gt;"",$E$239,"")</f>
        <v/>
      </c>
      <c r="AM239" s="119" t="str">
        <f>IF($F$239&lt;&gt;"",$F$239,"")</f>
        <v/>
      </c>
      <c r="AN239" s="119" t="str">
        <f>IF($G$239&lt;&gt;"",$G$239,"")</f>
        <v/>
      </c>
      <c r="AO239" s="119" t="str">
        <f>IF($H$239&lt;&gt;"",$H$239,"")</f>
        <v/>
      </c>
      <c r="AP239" s="12"/>
      <c r="AQ239" s="12"/>
      <c r="AR239" s="12"/>
      <c r="AS239" s="12"/>
      <c r="AT239" s="12"/>
      <c r="AU239" s="12"/>
      <c r="AV239" s="12"/>
      <c r="AW239" s="12"/>
      <c r="AX239" s="12"/>
      <c r="AY239" s="12"/>
      <c r="AZ239" s="12"/>
      <c r="BA239" s="12"/>
      <c r="BB239" s="12" t="s">
        <v>3507</v>
      </c>
      <c r="BC239" s="12" t="s">
        <v>3464</v>
      </c>
      <c r="BD239" s="12" t="s">
        <v>3508</v>
      </c>
      <c r="BE239" s="12">
        <v>740</v>
      </c>
      <c r="BF239" s="12" t="s">
        <v>3490</v>
      </c>
      <c r="BG239" s="12">
        <v>624</v>
      </c>
      <c r="BH239" s="12"/>
      <c r="BI239" s="12"/>
      <c r="BJ239" s="12"/>
      <c r="BK239" s="12"/>
      <c r="BL239" s="12"/>
      <c r="BM239" s="12"/>
      <c r="BN239" s="12"/>
      <c r="BO239" s="12"/>
      <c r="BP239" s="12"/>
      <c r="BQ239" s="12"/>
      <c r="BR239" s="12"/>
      <c r="BS239" s="12"/>
      <c r="BT239" s="12"/>
      <c r="BU239" s="12"/>
      <c r="BV239" s="12"/>
      <c r="BW239" s="12"/>
      <c r="BX239" s="12"/>
      <c r="BY239" s="12"/>
      <c r="BZ239" s="12"/>
    </row>
    <row r="240" spans="1:78" s="2" customFormat="1">
      <c r="A240" s="21"/>
      <c r="B240" s="27" t="s">
        <v>2750</v>
      </c>
      <c r="C240" s="122" t="str">
        <f t="shared" si="6"/>
        <v>R. Arts, entertainment and recreation</v>
      </c>
      <c r="D240" s="23" t="s">
        <v>3464</v>
      </c>
      <c r="E240" s="24"/>
      <c r="F240" s="24"/>
      <c r="G240" s="24"/>
      <c r="H240" s="24"/>
      <c r="I240" s="7"/>
      <c r="J240" s="7"/>
      <c r="AA240" s="12"/>
      <c r="AB240" s="12"/>
      <c r="AC240" s="12" t="s">
        <v>3105</v>
      </c>
      <c r="AD240" s="12" t="s">
        <v>2857</v>
      </c>
      <c r="AE240" s="12">
        <v>78</v>
      </c>
      <c r="AF240" s="12" t="s">
        <v>3460</v>
      </c>
      <c r="AG240" s="12">
        <v>962</v>
      </c>
      <c r="AH240" s="12" t="s">
        <v>3463</v>
      </c>
      <c r="AI240" s="12">
        <v>1138</v>
      </c>
      <c r="AJ240" s="119">
        <f t="shared" si="7"/>
        <v>741</v>
      </c>
      <c r="AK240" s="119" t="str">
        <f>IF($D$240&lt;&gt;"",$D$240,"")</f>
        <v xml:space="preserve"> </v>
      </c>
      <c r="AL240" s="119" t="str">
        <f>IF($E$240&lt;&gt;"",$E$240,"")</f>
        <v/>
      </c>
      <c r="AM240" s="119" t="str">
        <f>IF($F$240&lt;&gt;"",$F$240,"")</f>
        <v/>
      </c>
      <c r="AN240" s="119" t="str">
        <f>IF($G$240&lt;&gt;"",$G$240,"")</f>
        <v/>
      </c>
      <c r="AO240" s="119" t="str">
        <f>IF($H$240&lt;&gt;"",$H$240,"")</f>
        <v/>
      </c>
      <c r="AP240" s="12"/>
      <c r="AQ240" s="12"/>
      <c r="AR240" s="12"/>
      <c r="AS240" s="12"/>
      <c r="AT240" s="12"/>
      <c r="AU240" s="12"/>
      <c r="AV240" s="12"/>
      <c r="AW240" s="12"/>
      <c r="AX240" s="12"/>
      <c r="AY240" s="12"/>
      <c r="AZ240" s="12"/>
      <c r="BA240" s="12"/>
      <c r="BB240" s="12" t="s">
        <v>3509</v>
      </c>
      <c r="BC240" s="12" t="s">
        <v>3464</v>
      </c>
      <c r="BD240" s="12" t="s">
        <v>3510</v>
      </c>
      <c r="BE240" s="12">
        <v>741</v>
      </c>
      <c r="BF240" s="12" t="s">
        <v>3490</v>
      </c>
      <c r="BG240" s="12">
        <v>626</v>
      </c>
      <c r="BH240" s="12"/>
      <c r="BI240" s="12"/>
      <c r="BJ240" s="12"/>
      <c r="BK240" s="12"/>
      <c r="BL240" s="12"/>
      <c r="BM240" s="12"/>
      <c r="BN240" s="12"/>
      <c r="BO240" s="12"/>
      <c r="BP240" s="12"/>
      <c r="BQ240" s="12"/>
      <c r="BR240" s="12"/>
      <c r="BS240" s="12"/>
      <c r="BT240" s="12"/>
      <c r="BU240" s="12"/>
      <c r="BV240" s="12"/>
      <c r="BW240" s="12"/>
      <c r="BX240" s="12"/>
      <c r="BY240" s="12"/>
      <c r="BZ240" s="12"/>
    </row>
    <row r="241" spans="1:78" s="2" customFormat="1">
      <c r="A241" s="21"/>
      <c r="B241" s="27" t="s">
        <v>2750</v>
      </c>
      <c r="C241" s="122" t="str">
        <f t="shared" si="6"/>
        <v>S. Other service activities</v>
      </c>
      <c r="D241" s="23" t="s">
        <v>3464</v>
      </c>
      <c r="E241" s="24"/>
      <c r="F241" s="24"/>
      <c r="G241" s="24"/>
      <c r="H241" s="24"/>
      <c r="I241" s="7"/>
      <c r="J241" s="7"/>
      <c r="AA241" s="12"/>
      <c r="AB241" s="12"/>
      <c r="AC241" s="12" t="s">
        <v>3106</v>
      </c>
      <c r="AD241" s="12" t="s">
        <v>2857</v>
      </c>
      <c r="AE241" s="12">
        <v>78</v>
      </c>
      <c r="AF241" s="12" t="s">
        <v>3460</v>
      </c>
      <c r="AG241" s="12">
        <v>962</v>
      </c>
      <c r="AH241" s="12" t="s">
        <v>3463</v>
      </c>
      <c r="AI241" s="12">
        <v>1138</v>
      </c>
      <c r="AJ241" s="119">
        <f t="shared" si="7"/>
        <v>743</v>
      </c>
      <c r="AK241" s="119" t="str">
        <f>IF($D$241&lt;&gt;"",$D$241,"")</f>
        <v xml:space="preserve"> </v>
      </c>
      <c r="AL241" s="119" t="str">
        <f>IF($E$241&lt;&gt;"",$E$241,"")</f>
        <v/>
      </c>
      <c r="AM241" s="119" t="str">
        <f>IF($F$241&lt;&gt;"",$F$241,"")</f>
        <v/>
      </c>
      <c r="AN241" s="119" t="str">
        <f>IF($G$241&lt;&gt;"",$G$241,"")</f>
        <v/>
      </c>
      <c r="AO241" s="119" t="str">
        <f>IF($H$241&lt;&gt;"",$H$241,"")</f>
        <v/>
      </c>
      <c r="AP241" s="12"/>
      <c r="AQ241" s="12"/>
      <c r="AR241" s="12"/>
      <c r="AS241" s="12"/>
      <c r="AT241" s="12"/>
      <c r="AU241" s="12"/>
      <c r="AV241" s="12"/>
      <c r="AW241" s="12"/>
      <c r="AX241" s="12"/>
      <c r="AY241" s="12"/>
      <c r="AZ241" s="12"/>
      <c r="BA241" s="12"/>
      <c r="BB241" s="12" t="s">
        <v>3511</v>
      </c>
      <c r="BC241" s="12" t="s">
        <v>3464</v>
      </c>
      <c r="BD241" s="12" t="s">
        <v>3464</v>
      </c>
      <c r="BE241" s="12">
        <v>743</v>
      </c>
      <c r="BF241" s="12" t="s">
        <v>3490</v>
      </c>
      <c r="BG241" s="12" t="s">
        <v>3490</v>
      </c>
      <c r="BH241" s="12"/>
      <c r="BI241" s="12"/>
      <c r="BJ241" s="12"/>
      <c r="BK241" s="12"/>
      <c r="BL241" s="12"/>
      <c r="BM241" s="12"/>
      <c r="BN241" s="12"/>
      <c r="BO241" s="12"/>
      <c r="BP241" s="12"/>
      <c r="BQ241" s="12"/>
      <c r="BR241" s="12"/>
      <c r="BS241" s="12"/>
      <c r="BT241" s="12"/>
      <c r="BU241" s="12"/>
      <c r="BV241" s="12"/>
      <c r="BW241" s="12"/>
      <c r="BX241" s="12"/>
      <c r="BY241" s="12"/>
      <c r="BZ241" s="12"/>
    </row>
    <row r="242" spans="1:78" s="2" customFormat="1">
      <c r="A242" s="21"/>
      <c r="B242" s="27" t="s">
        <v>2750</v>
      </c>
      <c r="C242" s="122" t="str">
        <f t="shared" si="6"/>
        <v>T. Activities of households as employers; undifferentiated goods- and services-producing activities of households for own use</v>
      </c>
      <c r="D242" s="23" t="s">
        <v>3464</v>
      </c>
      <c r="E242" s="24"/>
      <c r="F242" s="24"/>
      <c r="G242" s="24"/>
      <c r="H242" s="24"/>
      <c r="I242" s="7"/>
      <c r="J242" s="7"/>
      <c r="AA242" s="12"/>
      <c r="AB242" s="12"/>
      <c r="AC242" s="12" t="s">
        <v>3107</v>
      </c>
      <c r="AD242" s="12" t="s">
        <v>2857</v>
      </c>
      <c r="AE242" s="12">
        <v>78</v>
      </c>
      <c r="AF242" s="12" t="s">
        <v>3460</v>
      </c>
      <c r="AG242" s="12">
        <v>962</v>
      </c>
      <c r="AH242" s="12" t="s">
        <v>3463</v>
      </c>
      <c r="AI242" s="12">
        <v>1138</v>
      </c>
      <c r="AJ242" s="119">
        <f t="shared" si="7"/>
        <v>745</v>
      </c>
      <c r="AK242" s="119" t="str">
        <f>IF($D$242&lt;&gt;"",$D$242,"")</f>
        <v xml:space="preserve"> </v>
      </c>
      <c r="AL242" s="119" t="str">
        <f>IF($E$242&lt;&gt;"",$E$242,"")</f>
        <v/>
      </c>
      <c r="AM242" s="119" t="str">
        <f>IF($F$242&lt;&gt;"",$F$242,"")</f>
        <v/>
      </c>
      <c r="AN242" s="119" t="str">
        <f>IF($G$242&lt;&gt;"",$G$242,"")</f>
        <v/>
      </c>
      <c r="AO242" s="119" t="str">
        <f>IF($H$242&lt;&gt;"",$H$242,"")</f>
        <v/>
      </c>
      <c r="AP242" s="12"/>
      <c r="AQ242" s="12"/>
      <c r="AR242" s="12"/>
      <c r="AS242" s="12"/>
      <c r="AT242" s="12"/>
      <c r="AU242" s="12"/>
      <c r="AV242" s="12"/>
      <c r="AW242" s="12"/>
      <c r="AX242" s="12"/>
      <c r="AY242" s="12"/>
      <c r="AZ242" s="12"/>
      <c r="BA242" s="12"/>
      <c r="BB242" s="12" t="s">
        <v>3512</v>
      </c>
      <c r="BC242" s="12" t="s">
        <v>3464</v>
      </c>
      <c r="BD242" s="12" t="s">
        <v>3464</v>
      </c>
      <c r="BE242" s="12">
        <v>745</v>
      </c>
      <c r="BF242" s="12" t="s">
        <v>3490</v>
      </c>
      <c r="BG242" s="12" t="s">
        <v>3490</v>
      </c>
      <c r="BH242" s="12"/>
      <c r="BI242" s="12"/>
      <c r="BJ242" s="12"/>
      <c r="BK242" s="12"/>
      <c r="BL242" s="12"/>
      <c r="BM242" s="12"/>
      <c r="BN242" s="12"/>
      <c r="BO242" s="12"/>
      <c r="BP242" s="12"/>
      <c r="BQ242" s="12"/>
      <c r="BR242" s="12"/>
      <c r="BS242" s="12"/>
      <c r="BT242" s="12"/>
      <c r="BU242" s="12"/>
      <c r="BV242" s="12"/>
      <c r="BW242" s="12"/>
      <c r="BX242" s="12"/>
      <c r="BY242" s="12"/>
      <c r="BZ242" s="12"/>
    </row>
    <row r="243" spans="1:78" s="2" customFormat="1">
      <c r="A243" s="21"/>
      <c r="B243" s="27" t="s">
        <v>2750</v>
      </c>
      <c r="C243" s="122" t="str">
        <f t="shared" si="6"/>
        <v>U. Activities of extraterritorial organizations and bodies</v>
      </c>
      <c r="D243" s="23" t="s">
        <v>3464</v>
      </c>
      <c r="E243" s="24"/>
      <c r="F243" s="24"/>
      <c r="G243" s="24"/>
      <c r="H243" s="24"/>
      <c r="I243" s="7"/>
      <c r="J243" s="7"/>
      <c r="AA243" s="12"/>
      <c r="AB243" s="12"/>
      <c r="AC243" s="12" t="s">
        <v>3108</v>
      </c>
      <c r="AD243" s="12" t="s">
        <v>2857</v>
      </c>
      <c r="AE243" s="12">
        <v>78</v>
      </c>
      <c r="AF243" s="12" t="s">
        <v>3460</v>
      </c>
      <c r="AG243" s="12">
        <v>962</v>
      </c>
      <c r="AH243" s="12" t="s">
        <v>3463</v>
      </c>
      <c r="AI243" s="12">
        <v>1138</v>
      </c>
      <c r="AJ243" s="119">
        <f t="shared" si="7"/>
        <v>746</v>
      </c>
      <c r="AK243" s="119" t="str">
        <f>IF($D$243&lt;&gt;"",$D$243,"")</f>
        <v xml:space="preserve"> </v>
      </c>
      <c r="AL243" s="119" t="str">
        <f>IF($E$243&lt;&gt;"",$E$243,"")</f>
        <v/>
      </c>
      <c r="AM243" s="119" t="str">
        <f>IF($F$243&lt;&gt;"",$F$243,"")</f>
        <v/>
      </c>
      <c r="AN243" s="119" t="str">
        <f>IF($G$243&lt;&gt;"",$G$243,"")</f>
        <v/>
      </c>
      <c r="AO243" s="119" t="str">
        <f>IF($H$243&lt;&gt;"",$H$243,"")</f>
        <v/>
      </c>
      <c r="AP243" s="12"/>
      <c r="AQ243" s="12"/>
      <c r="AR243" s="12"/>
      <c r="AS243" s="12"/>
      <c r="AT243" s="12"/>
      <c r="AU243" s="12"/>
      <c r="AV243" s="12"/>
      <c r="AW243" s="12"/>
      <c r="AX243" s="12"/>
      <c r="AY243" s="12"/>
      <c r="AZ243" s="12"/>
      <c r="BA243" s="12"/>
      <c r="BB243" s="12" t="s">
        <v>3513</v>
      </c>
      <c r="BC243" s="12" t="s">
        <v>3464</v>
      </c>
      <c r="BD243" s="12" t="s">
        <v>3464</v>
      </c>
      <c r="BE243" s="12">
        <v>746</v>
      </c>
      <c r="BF243" s="12" t="s">
        <v>3490</v>
      </c>
      <c r="BG243" s="12" t="s">
        <v>3490</v>
      </c>
      <c r="BH243" s="12"/>
      <c r="BI243" s="12"/>
      <c r="BJ243" s="12"/>
      <c r="BK243" s="12"/>
      <c r="BL243" s="12"/>
      <c r="BM243" s="12"/>
      <c r="BN243" s="12"/>
      <c r="BO243" s="12"/>
      <c r="BP243" s="12"/>
      <c r="BQ243" s="12"/>
      <c r="BR243" s="12"/>
      <c r="BS243" s="12"/>
      <c r="BT243" s="12"/>
      <c r="BU243" s="12"/>
      <c r="BV243" s="12"/>
      <c r="BW243" s="12"/>
      <c r="BX243" s="12"/>
      <c r="BY243" s="12"/>
      <c r="BZ243" s="12"/>
    </row>
    <row r="244" spans="1:78" s="2" customFormat="1">
      <c r="A244" s="21"/>
      <c r="B244" s="26" t="s">
        <v>2750</v>
      </c>
      <c r="C244" s="122" t="str">
        <f t="shared" si="6"/>
        <v>X. Not elsewhere classified</v>
      </c>
      <c r="D244" s="23" t="s">
        <v>3464</v>
      </c>
      <c r="E244" s="24"/>
      <c r="F244" s="24"/>
      <c r="G244" s="24"/>
      <c r="H244" s="24"/>
      <c r="I244" s="7"/>
      <c r="J244" s="7"/>
      <c r="AA244" s="12"/>
      <c r="AB244" s="12"/>
      <c r="AC244" s="12" t="s">
        <v>3109</v>
      </c>
      <c r="AD244" s="12" t="s">
        <v>2857</v>
      </c>
      <c r="AE244" s="12">
        <v>78</v>
      </c>
      <c r="AF244" s="12" t="s">
        <v>3460</v>
      </c>
      <c r="AG244" s="12">
        <v>962</v>
      </c>
      <c r="AH244" s="12" t="s">
        <v>3463</v>
      </c>
      <c r="AI244" s="12">
        <v>1138</v>
      </c>
      <c r="AJ244" s="119">
        <f t="shared" si="7"/>
        <v>747</v>
      </c>
      <c r="AK244" s="119" t="str">
        <f>IF($D$244&lt;&gt;"",$D$244,"")</f>
        <v xml:space="preserve"> </v>
      </c>
      <c r="AL244" s="119" t="str">
        <f>IF($E$244&lt;&gt;"",$E$244,"")</f>
        <v/>
      </c>
      <c r="AM244" s="119" t="str">
        <f>IF($F$244&lt;&gt;"",$F$244,"")</f>
        <v/>
      </c>
      <c r="AN244" s="119" t="str">
        <f>IF($G$244&lt;&gt;"",$G$244,"")</f>
        <v/>
      </c>
      <c r="AO244" s="119" t="str">
        <f>IF($H$244&lt;&gt;"",$H$244,"")</f>
        <v/>
      </c>
      <c r="AP244" s="12"/>
      <c r="AQ244" s="12"/>
      <c r="AR244" s="12"/>
      <c r="AS244" s="12"/>
      <c r="AT244" s="12"/>
      <c r="AU244" s="12"/>
      <c r="AV244" s="12"/>
      <c r="AW244" s="12"/>
      <c r="AX244" s="12"/>
      <c r="AY244" s="12"/>
      <c r="AZ244" s="12"/>
      <c r="BA244" s="12"/>
      <c r="BB244" s="12" t="s">
        <v>3510</v>
      </c>
      <c r="BC244" s="12" t="s">
        <v>3464</v>
      </c>
      <c r="BD244" s="12" t="s">
        <v>3464</v>
      </c>
      <c r="BE244" s="12">
        <v>747</v>
      </c>
      <c r="BF244" s="12" t="s">
        <v>3490</v>
      </c>
      <c r="BG244" s="12" t="s">
        <v>3490</v>
      </c>
      <c r="BH244" s="12"/>
      <c r="BI244" s="12"/>
      <c r="BJ244" s="12"/>
      <c r="BK244" s="12"/>
      <c r="BL244" s="12"/>
      <c r="BM244" s="12"/>
      <c r="BN244" s="12"/>
      <c r="BO244" s="12"/>
      <c r="BP244" s="12"/>
      <c r="BQ244" s="12"/>
      <c r="BR244" s="12"/>
      <c r="BS244" s="12"/>
      <c r="BT244" s="12"/>
      <c r="BU244" s="12"/>
      <c r="BV244" s="12"/>
      <c r="BW244" s="12"/>
      <c r="BX244" s="12"/>
      <c r="BY244" s="12"/>
      <c r="BZ244" s="12"/>
    </row>
    <row r="245" spans="1:78" s="2" customFormat="1">
      <c r="A245" s="21"/>
      <c r="B245" s="25" t="s">
        <v>2768</v>
      </c>
      <c r="C245" s="122" t="str">
        <f t="shared" si="6"/>
        <v>Total</v>
      </c>
      <c r="D245" s="23" t="s">
        <v>3464</v>
      </c>
      <c r="E245" s="24"/>
      <c r="F245" s="24"/>
      <c r="G245" s="24"/>
      <c r="H245" s="24"/>
      <c r="I245" s="7"/>
      <c r="J245" s="7"/>
      <c r="AA245" s="12"/>
      <c r="AB245" s="12"/>
      <c r="AC245" s="12" t="s">
        <v>3110</v>
      </c>
      <c r="AD245" s="12" t="s">
        <v>2857</v>
      </c>
      <c r="AE245" s="12">
        <v>78</v>
      </c>
      <c r="AF245" s="12" t="s">
        <v>3460</v>
      </c>
      <c r="AG245" s="12">
        <v>962</v>
      </c>
      <c r="AH245" s="12" t="s">
        <v>3463</v>
      </c>
      <c r="AI245" s="12">
        <v>1139</v>
      </c>
      <c r="AJ245" s="119">
        <f t="shared" si="7"/>
        <v>713</v>
      </c>
      <c r="AK245" s="119" t="str">
        <f>IF($D$245&lt;&gt;"",$D$245,"")</f>
        <v xml:space="preserve"> </v>
      </c>
      <c r="AL245" s="119" t="str">
        <f>IF($E$245&lt;&gt;"",$E$245,"")</f>
        <v/>
      </c>
      <c r="AM245" s="119" t="str">
        <f>IF($F$245&lt;&gt;"",$F$245,"")</f>
        <v/>
      </c>
      <c r="AN245" s="119" t="str">
        <f>IF($G$245&lt;&gt;"",$G$245,"")</f>
        <v/>
      </c>
      <c r="AO245" s="119" t="str">
        <f>IF($H$245&lt;&gt;"",$H$245,"")</f>
        <v/>
      </c>
      <c r="AP245" s="12"/>
      <c r="AQ245" s="12"/>
      <c r="AR245" s="12"/>
      <c r="AS245" s="12"/>
      <c r="AT245" s="12"/>
      <c r="AU245" s="12"/>
      <c r="AV245" s="12"/>
      <c r="AW245" s="12"/>
      <c r="AX245" s="12"/>
      <c r="AY245" s="12"/>
      <c r="AZ245" s="12"/>
      <c r="BA245" s="12"/>
      <c r="BB245" s="12" t="s">
        <v>2749</v>
      </c>
      <c r="BC245" s="12" t="s">
        <v>2749</v>
      </c>
      <c r="BD245" s="12" t="s">
        <v>2749</v>
      </c>
      <c r="BE245" s="12">
        <v>713</v>
      </c>
      <c r="BF245" s="12">
        <v>1111</v>
      </c>
      <c r="BG245" s="12">
        <v>496</v>
      </c>
      <c r="BH245" s="12"/>
      <c r="BI245" s="12"/>
      <c r="BJ245" s="12"/>
      <c r="BK245" s="12"/>
      <c r="BL245" s="12"/>
      <c r="BM245" s="12"/>
      <c r="BN245" s="12"/>
      <c r="BO245" s="12"/>
      <c r="BP245" s="12"/>
      <c r="BQ245" s="12"/>
      <c r="BR245" s="12"/>
      <c r="BS245" s="12"/>
      <c r="BT245" s="12"/>
      <c r="BU245" s="12"/>
      <c r="BV245" s="12"/>
      <c r="BW245" s="12"/>
      <c r="BX245" s="12"/>
      <c r="BY245" s="12"/>
      <c r="BZ245" s="12"/>
    </row>
    <row r="246" spans="1:78" s="2" customFormat="1">
      <c r="A246" s="21"/>
      <c r="B246" s="27" t="s">
        <v>2769</v>
      </c>
      <c r="C246" s="122" t="str">
        <f t="shared" si="6"/>
        <v>A. Agriculture; forestry and fishing</v>
      </c>
      <c r="D246" s="23" t="s">
        <v>3464</v>
      </c>
      <c r="E246" s="24"/>
      <c r="F246" s="24"/>
      <c r="G246" s="24"/>
      <c r="H246" s="24"/>
      <c r="I246" s="7"/>
      <c r="J246" s="7"/>
      <c r="AA246" s="12"/>
      <c r="AB246" s="12"/>
      <c r="AC246" s="12" t="s">
        <v>3111</v>
      </c>
      <c r="AD246" s="12" t="s">
        <v>2857</v>
      </c>
      <c r="AE246" s="12">
        <v>78</v>
      </c>
      <c r="AF246" s="12" t="s">
        <v>3460</v>
      </c>
      <c r="AG246" s="12">
        <v>962</v>
      </c>
      <c r="AH246" s="12" t="s">
        <v>3463</v>
      </c>
      <c r="AI246" s="12">
        <v>1139</v>
      </c>
      <c r="AJ246" s="119">
        <f t="shared" si="7"/>
        <v>714</v>
      </c>
      <c r="AK246" s="119" t="str">
        <f>IF($D$246&lt;&gt;"",$D$246,"")</f>
        <v xml:space="preserve"> </v>
      </c>
      <c r="AL246" s="119" t="str">
        <f>IF($E$246&lt;&gt;"",$E$246,"")</f>
        <v/>
      </c>
      <c r="AM246" s="119" t="str">
        <f>IF($F$246&lt;&gt;"",$F$246,"")</f>
        <v/>
      </c>
      <c r="AN246" s="119" t="str">
        <f>IF($G$246&lt;&gt;"",$G$246,"")</f>
        <v/>
      </c>
      <c r="AO246" s="119" t="str">
        <f>IF($H$246&lt;&gt;"",$H$246,"")</f>
        <v/>
      </c>
      <c r="AP246" s="12"/>
      <c r="AQ246" s="12"/>
      <c r="AR246" s="12"/>
      <c r="AS246" s="12"/>
      <c r="AT246" s="12"/>
      <c r="AU246" s="12"/>
      <c r="AV246" s="12"/>
      <c r="AW246" s="12"/>
      <c r="AX246" s="12"/>
      <c r="AY246" s="12"/>
      <c r="AZ246" s="12"/>
      <c r="BA246" s="12"/>
      <c r="BB246" s="12" t="s">
        <v>3468</v>
      </c>
      <c r="BC246" s="12" t="s">
        <v>3469</v>
      </c>
      <c r="BD246" s="12" t="s">
        <v>3470</v>
      </c>
      <c r="BE246" s="12">
        <v>714</v>
      </c>
      <c r="BF246" s="12">
        <v>1112</v>
      </c>
      <c r="BG246" s="12">
        <v>499</v>
      </c>
      <c r="BH246" s="12"/>
      <c r="BI246" s="12"/>
      <c r="BJ246" s="12"/>
      <c r="BK246" s="12"/>
      <c r="BL246" s="12"/>
      <c r="BM246" s="12"/>
      <c r="BN246" s="12"/>
      <c r="BO246" s="12"/>
      <c r="BP246" s="12"/>
      <c r="BQ246" s="12"/>
      <c r="BR246" s="12"/>
      <c r="BS246" s="12"/>
      <c r="BT246" s="12"/>
      <c r="BU246" s="12"/>
      <c r="BV246" s="12"/>
      <c r="BW246" s="12"/>
      <c r="BX246" s="12"/>
      <c r="BY246" s="12"/>
      <c r="BZ246" s="12"/>
    </row>
    <row r="247" spans="1:78" s="2" customFormat="1">
      <c r="A247" s="21"/>
      <c r="B247" s="27" t="s">
        <v>2769</v>
      </c>
      <c r="C247" s="122" t="str">
        <f t="shared" si="6"/>
        <v>B. Mining and quarrying</v>
      </c>
      <c r="D247" s="23" t="s">
        <v>3464</v>
      </c>
      <c r="E247" s="24"/>
      <c r="F247" s="24"/>
      <c r="G247" s="24"/>
      <c r="H247" s="24"/>
      <c r="I247" s="7"/>
      <c r="J247" s="7"/>
      <c r="AA247" s="12"/>
      <c r="AB247" s="12"/>
      <c r="AC247" s="12" t="s">
        <v>3112</v>
      </c>
      <c r="AD247" s="12" t="s">
        <v>2857</v>
      </c>
      <c r="AE247" s="12">
        <v>78</v>
      </c>
      <c r="AF247" s="12" t="s">
        <v>3460</v>
      </c>
      <c r="AG247" s="12">
        <v>962</v>
      </c>
      <c r="AH247" s="12" t="s">
        <v>3463</v>
      </c>
      <c r="AI247" s="12">
        <v>1139</v>
      </c>
      <c r="AJ247" s="119">
        <f t="shared" si="7"/>
        <v>716</v>
      </c>
      <c r="AK247" s="119" t="str">
        <f>IF($D$247&lt;&gt;"",$D$247,"")</f>
        <v xml:space="preserve"> </v>
      </c>
      <c r="AL247" s="119" t="str">
        <f>IF($E$247&lt;&gt;"",$E$247,"")</f>
        <v/>
      </c>
      <c r="AM247" s="119" t="str">
        <f>IF($F$247&lt;&gt;"",$F$247,"")</f>
        <v/>
      </c>
      <c r="AN247" s="119" t="str">
        <f>IF($G$247&lt;&gt;"",$G$247,"")</f>
        <v/>
      </c>
      <c r="AO247" s="119" t="str">
        <f>IF($H$247&lt;&gt;"",$H$247,"")</f>
        <v/>
      </c>
      <c r="AP247" s="12"/>
      <c r="AQ247" s="12"/>
      <c r="AR247" s="12"/>
      <c r="AS247" s="12"/>
      <c r="AT247" s="12"/>
      <c r="AU247" s="12"/>
      <c r="AV247" s="12"/>
      <c r="AW247" s="12"/>
      <c r="AX247" s="12"/>
      <c r="AY247" s="12"/>
      <c r="AZ247" s="12"/>
      <c r="BA247" s="12"/>
      <c r="BB247" s="12" t="s">
        <v>3471</v>
      </c>
      <c r="BC247" s="12" t="s">
        <v>3472</v>
      </c>
      <c r="BD247" s="12" t="s">
        <v>3473</v>
      </c>
      <c r="BE247" s="12">
        <v>716</v>
      </c>
      <c r="BF247" s="12">
        <v>1213</v>
      </c>
      <c r="BG247" s="12">
        <v>502</v>
      </c>
      <c r="BH247" s="12"/>
      <c r="BI247" s="12"/>
      <c r="BJ247" s="12"/>
      <c r="BK247" s="12"/>
      <c r="BL247" s="12"/>
      <c r="BM247" s="12"/>
      <c r="BN247" s="12"/>
      <c r="BO247" s="12"/>
      <c r="BP247" s="12"/>
      <c r="BQ247" s="12"/>
      <c r="BR247" s="12"/>
      <c r="BS247" s="12"/>
      <c r="BT247" s="12"/>
      <c r="BU247" s="12"/>
      <c r="BV247" s="12"/>
      <c r="BW247" s="12"/>
      <c r="BX247" s="12"/>
      <c r="BY247" s="12"/>
      <c r="BZ247" s="12"/>
    </row>
    <row r="248" spans="1:78" s="2" customFormat="1">
      <c r="A248" s="21"/>
      <c r="B248" s="27" t="s">
        <v>2769</v>
      </c>
      <c r="C248" s="122" t="str">
        <f t="shared" si="6"/>
        <v>C. Manufacturing</v>
      </c>
      <c r="D248" s="23" t="s">
        <v>3464</v>
      </c>
      <c r="E248" s="24"/>
      <c r="F248" s="24"/>
      <c r="G248" s="24"/>
      <c r="H248" s="24"/>
      <c r="I248" s="7"/>
      <c r="J248" s="7"/>
      <c r="AA248" s="12"/>
      <c r="AB248" s="12"/>
      <c r="AC248" s="12" t="s">
        <v>3113</v>
      </c>
      <c r="AD248" s="12" t="s">
        <v>2857</v>
      </c>
      <c r="AE248" s="12">
        <v>78</v>
      </c>
      <c r="AF248" s="12" t="s">
        <v>3460</v>
      </c>
      <c r="AG248" s="12">
        <v>962</v>
      </c>
      <c r="AH248" s="12" t="s">
        <v>3463</v>
      </c>
      <c r="AI248" s="12">
        <v>1139</v>
      </c>
      <c r="AJ248" s="119">
        <f t="shared" si="7"/>
        <v>722</v>
      </c>
      <c r="AK248" s="119" t="str">
        <f>IF($D$248&lt;&gt;"",$D$248,"")</f>
        <v xml:space="preserve"> </v>
      </c>
      <c r="AL248" s="119" t="str">
        <f>IF($E$248&lt;&gt;"",$E$248,"")</f>
        <v/>
      </c>
      <c r="AM248" s="119" t="str">
        <f>IF($F$248&lt;&gt;"",$F$248,"")</f>
        <v/>
      </c>
      <c r="AN248" s="119" t="str">
        <f>IF($G$248&lt;&gt;"",$G$248,"")</f>
        <v/>
      </c>
      <c r="AO248" s="119" t="str">
        <f>IF($H$248&lt;&gt;"",$H$248,"")</f>
        <v/>
      </c>
      <c r="AP248" s="12"/>
      <c r="AQ248" s="12"/>
      <c r="AR248" s="12"/>
      <c r="AS248" s="12"/>
      <c r="AT248" s="12"/>
      <c r="AU248" s="12"/>
      <c r="AV248" s="12"/>
      <c r="AW248" s="12"/>
      <c r="AX248" s="12"/>
      <c r="AY248" s="12"/>
      <c r="AZ248" s="12"/>
      <c r="BA248" s="12"/>
      <c r="BB248" s="12" t="s">
        <v>3474</v>
      </c>
      <c r="BC248" s="12" t="s">
        <v>3475</v>
      </c>
      <c r="BD248" s="12" t="s">
        <v>3476</v>
      </c>
      <c r="BE248" s="12">
        <v>722</v>
      </c>
      <c r="BF248" s="12">
        <v>1115</v>
      </c>
      <c r="BG248" s="12">
        <v>507</v>
      </c>
      <c r="BH248" s="12"/>
      <c r="BI248" s="12"/>
      <c r="BJ248" s="12"/>
      <c r="BK248" s="12"/>
      <c r="BL248" s="12"/>
      <c r="BM248" s="12"/>
      <c r="BN248" s="12"/>
      <c r="BO248" s="12"/>
      <c r="BP248" s="12"/>
      <c r="BQ248" s="12"/>
      <c r="BR248" s="12"/>
      <c r="BS248" s="12"/>
      <c r="BT248" s="12"/>
      <c r="BU248" s="12"/>
      <c r="BV248" s="12"/>
      <c r="BW248" s="12"/>
      <c r="BX248" s="12"/>
      <c r="BY248" s="12"/>
      <c r="BZ248" s="12"/>
    </row>
    <row r="249" spans="1:78" s="2" customFormat="1">
      <c r="A249" s="21"/>
      <c r="B249" s="27" t="s">
        <v>2769</v>
      </c>
      <c r="C249" s="122" t="str">
        <f t="shared" si="6"/>
        <v>D. Electricity; gas, steam and air conditioning supply</v>
      </c>
      <c r="D249" s="23" t="s">
        <v>3464</v>
      </c>
      <c r="E249" s="24"/>
      <c r="F249" s="24"/>
      <c r="G249" s="24"/>
      <c r="H249" s="24"/>
      <c r="I249" s="7"/>
      <c r="J249" s="7"/>
      <c r="AA249" s="12"/>
      <c r="AB249" s="12"/>
      <c r="AC249" s="12" t="s">
        <v>3114</v>
      </c>
      <c r="AD249" s="12" t="s">
        <v>2857</v>
      </c>
      <c r="AE249" s="12">
        <v>78</v>
      </c>
      <c r="AF249" s="12" t="s">
        <v>3460</v>
      </c>
      <c r="AG249" s="12">
        <v>962</v>
      </c>
      <c r="AH249" s="12" t="s">
        <v>3463</v>
      </c>
      <c r="AI249" s="12">
        <v>1139</v>
      </c>
      <c r="AJ249" s="119">
        <f t="shared" si="7"/>
        <v>723</v>
      </c>
      <c r="AK249" s="119" t="str">
        <f>IF($D$249&lt;&gt;"",$D$249,"")</f>
        <v xml:space="preserve"> </v>
      </c>
      <c r="AL249" s="119" t="str">
        <f>IF($E$249&lt;&gt;"",$E$249,"")</f>
        <v/>
      </c>
      <c r="AM249" s="119" t="str">
        <f>IF($F$249&lt;&gt;"",$F$249,"")</f>
        <v/>
      </c>
      <c r="AN249" s="119" t="str">
        <f>IF($G$249&lt;&gt;"",$G$249,"")</f>
        <v/>
      </c>
      <c r="AO249" s="119" t="str">
        <f>IF($H$249&lt;&gt;"",$H$249,"")</f>
        <v/>
      </c>
      <c r="AP249" s="12"/>
      <c r="AQ249" s="12"/>
      <c r="AR249" s="12"/>
      <c r="AS249" s="12"/>
      <c r="AT249" s="12"/>
      <c r="AU249" s="12"/>
      <c r="AV249" s="12"/>
      <c r="AW249" s="12"/>
      <c r="AX249" s="12"/>
      <c r="AY249" s="12"/>
      <c r="AZ249" s="12"/>
      <c r="BA249" s="12"/>
      <c r="BB249" s="12" t="s">
        <v>3477</v>
      </c>
      <c r="BC249" s="12" t="s">
        <v>3478</v>
      </c>
      <c r="BD249" s="12" t="s">
        <v>3479</v>
      </c>
      <c r="BE249" s="12">
        <v>723</v>
      </c>
      <c r="BF249" s="12">
        <v>1211</v>
      </c>
      <c r="BG249" s="12">
        <v>525</v>
      </c>
      <c r="BH249" s="12"/>
      <c r="BI249" s="12"/>
      <c r="BJ249" s="12"/>
      <c r="BK249" s="12"/>
      <c r="BL249" s="12"/>
      <c r="BM249" s="12"/>
      <c r="BN249" s="12"/>
      <c r="BO249" s="12"/>
      <c r="BP249" s="12"/>
      <c r="BQ249" s="12"/>
      <c r="BR249" s="12"/>
      <c r="BS249" s="12"/>
      <c r="BT249" s="12"/>
      <c r="BU249" s="12"/>
      <c r="BV249" s="12"/>
      <c r="BW249" s="12"/>
      <c r="BX249" s="12"/>
      <c r="BY249" s="12"/>
      <c r="BZ249" s="12"/>
    </row>
    <row r="250" spans="1:78" s="2" customFormat="1">
      <c r="A250" s="21"/>
      <c r="B250" s="27" t="s">
        <v>2769</v>
      </c>
      <c r="C250" s="122" t="str">
        <f t="shared" si="6"/>
        <v>E. Water supply; sewerage, waste management and remediation activities</v>
      </c>
      <c r="D250" s="23" t="s">
        <v>3464</v>
      </c>
      <c r="E250" s="24"/>
      <c r="F250" s="24"/>
      <c r="G250" s="24"/>
      <c r="H250" s="24"/>
      <c r="I250" s="7"/>
      <c r="J250" s="7"/>
      <c r="AA250" s="12"/>
      <c r="AB250" s="12"/>
      <c r="AC250" s="12" t="s">
        <v>3115</v>
      </c>
      <c r="AD250" s="12" t="s">
        <v>2857</v>
      </c>
      <c r="AE250" s="12">
        <v>78</v>
      </c>
      <c r="AF250" s="12" t="s">
        <v>3460</v>
      </c>
      <c r="AG250" s="12">
        <v>962</v>
      </c>
      <c r="AH250" s="12" t="s">
        <v>3463</v>
      </c>
      <c r="AI250" s="12">
        <v>1139</v>
      </c>
      <c r="AJ250" s="119">
        <f t="shared" si="7"/>
        <v>725</v>
      </c>
      <c r="AK250" s="119" t="str">
        <f>IF($D$250&lt;&gt;"",$D$250,"")</f>
        <v xml:space="preserve"> </v>
      </c>
      <c r="AL250" s="119" t="str">
        <f>IF($E$250&lt;&gt;"",$E$250,"")</f>
        <v/>
      </c>
      <c r="AM250" s="119" t="str">
        <f>IF($F$250&lt;&gt;"",$F$250,"")</f>
        <v/>
      </c>
      <c r="AN250" s="119" t="str">
        <f>IF($G$250&lt;&gt;"",$G$250,"")</f>
        <v/>
      </c>
      <c r="AO250" s="119" t="str">
        <f>IF($H$250&lt;&gt;"",$H$250,"")</f>
        <v/>
      </c>
      <c r="AP250" s="12"/>
      <c r="AQ250" s="12"/>
      <c r="AR250" s="12"/>
      <c r="AS250" s="12"/>
      <c r="AT250" s="12"/>
      <c r="AU250" s="12"/>
      <c r="AV250" s="12"/>
      <c r="AW250" s="12"/>
      <c r="AX250" s="12"/>
      <c r="AY250" s="12"/>
      <c r="AZ250" s="12"/>
      <c r="BA250" s="12"/>
      <c r="BB250" s="12" t="s">
        <v>3480</v>
      </c>
      <c r="BC250" s="12" t="s">
        <v>3481</v>
      </c>
      <c r="BD250" s="12" t="s">
        <v>3482</v>
      </c>
      <c r="BE250" s="12">
        <v>725</v>
      </c>
      <c r="BF250" s="12">
        <v>1116</v>
      </c>
      <c r="BG250" s="12">
        <v>527</v>
      </c>
      <c r="BH250" s="12"/>
      <c r="BI250" s="12"/>
      <c r="BJ250" s="12"/>
      <c r="BK250" s="12"/>
      <c r="BL250" s="12"/>
      <c r="BM250" s="12"/>
      <c r="BN250" s="12"/>
      <c r="BO250" s="12"/>
      <c r="BP250" s="12"/>
      <c r="BQ250" s="12"/>
      <c r="BR250" s="12"/>
      <c r="BS250" s="12"/>
      <c r="BT250" s="12"/>
      <c r="BU250" s="12"/>
      <c r="BV250" s="12"/>
      <c r="BW250" s="12"/>
      <c r="BX250" s="12"/>
      <c r="BY250" s="12"/>
      <c r="BZ250" s="12"/>
    </row>
    <row r="251" spans="1:78" s="2" customFormat="1">
      <c r="A251" s="21"/>
      <c r="B251" s="27" t="s">
        <v>2769</v>
      </c>
      <c r="C251" s="122" t="str">
        <f t="shared" si="6"/>
        <v>F. Construction</v>
      </c>
      <c r="D251" s="23" t="s">
        <v>3464</v>
      </c>
      <c r="E251" s="24"/>
      <c r="F251" s="24"/>
      <c r="G251" s="24"/>
      <c r="H251" s="24"/>
      <c r="I251" s="7"/>
      <c r="J251" s="7"/>
      <c r="AA251" s="12"/>
      <c r="AB251" s="12"/>
      <c r="AC251" s="12" t="s">
        <v>3116</v>
      </c>
      <c r="AD251" s="12" t="s">
        <v>2857</v>
      </c>
      <c r="AE251" s="12">
        <v>78</v>
      </c>
      <c r="AF251" s="12" t="s">
        <v>3460</v>
      </c>
      <c r="AG251" s="12">
        <v>962</v>
      </c>
      <c r="AH251" s="12" t="s">
        <v>3463</v>
      </c>
      <c r="AI251" s="12">
        <v>1139</v>
      </c>
      <c r="AJ251" s="119">
        <f t="shared" si="7"/>
        <v>726</v>
      </c>
      <c r="AK251" s="119" t="str">
        <f>IF($D$251&lt;&gt;"",$D$251,"")</f>
        <v xml:space="preserve"> </v>
      </c>
      <c r="AL251" s="119" t="str">
        <f>IF($E$251&lt;&gt;"",$E$251,"")</f>
        <v/>
      </c>
      <c r="AM251" s="119" t="str">
        <f>IF($F$251&lt;&gt;"",$F$251,"")</f>
        <v/>
      </c>
      <c r="AN251" s="119" t="str">
        <f>IF($G$251&lt;&gt;"",$G$251,"")</f>
        <v/>
      </c>
      <c r="AO251" s="119" t="str">
        <f>IF($H$251&lt;&gt;"",$H$251,"")</f>
        <v/>
      </c>
      <c r="AP251" s="12"/>
      <c r="AQ251" s="12"/>
      <c r="AR251" s="12"/>
      <c r="AS251" s="12"/>
      <c r="AT251" s="12"/>
      <c r="AU251" s="12"/>
      <c r="AV251" s="12"/>
      <c r="AW251" s="12"/>
      <c r="AX251" s="12"/>
      <c r="AY251" s="12"/>
      <c r="AZ251" s="12"/>
      <c r="BA251" s="12"/>
      <c r="BB251" s="12" t="s">
        <v>3483</v>
      </c>
      <c r="BC251" s="12" t="s">
        <v>3484</v>
      </c>
      <c r="BD251" s="12" t="s">
        <v>3483</v>
      </c>
      <c r="BE251" s="12">
        <v>726</v>
      </c>
      <c r="BF251" s="12">
        <v>1117</v>
      </c>
      <c r="BG251" s="12">
        <v>534</v>
      </c>
      <c r="BH251" s="12"/>
      <c r="BI251" s="12"/>
      <c r="BJ251" s="12"/>
      <c r="BK251" s="12"/>
      <c r="BL251" s="12"/>
      <c r="BM251" s="12"/>
      <c r="BN251" s="12"/>
      <c r="BO251" s="12"/>
      <c r="BP251" s="12"/>
      <c r="BQ251" s="12"/>
      <c r="BR251" s="12"/>
      <c r="BS251" s="12"/>
      <c r="BT251" s="12"/>
      <c r="BU251" s="12"/>
      <c r="BV251" s="12"/>
      <c r="BW251" s="12"/>
      <c r="BX251" s="12"/>
      <c r="BY251" s="12"/>
      <c r="BZ251" s="12"/>
    </row>
    <row r="252" spans="1:78" s="2" customFormat="1">
      <c r="A252" s="21"/>
      <c r="B252" s="27" t="s">
        <v>2769</v>
      </c>
      <c r="C252" s="122" t="str">
        <f t="shared" si="6"/>
        <v>G. Wholesale and retail trade; repair of motor vehicles and motorcycles</v>
      </c>
      <c r="D252" s="23" t="s">
        <v>3464</v>
      </c>
      <c r="E252" s="24"/>
      <c r="F252" s="24"/>
      <c r="G252" s="24"/>
      <c r="H252" s="24"/>
      <c r="I252" s="7"/>
      <c r="J252" s="7"/>
      <c r="AA252" s="12"/>
      <c r="AB252" s="12"/>
      <c r="AC252" s="12" t="s">
        <v>3117</v>
      </c>
      <c r="AD252" s="12" t="s">
        <v>2857</v>
      </c>
      <c r="AE252" s="12">
        <v>78</v>
      </c>
      <c r="AF252" s="12" t="s">
        <v>3460</v>
      </c>
      <c r="AG252" s="12">
        <v>962</v>
      </c>
      <c r="AH252" s="12" t="s">
        <v>3463</v>
      </c>
      <c r="AI252" s="12">
        <v>1139</v>
      </c>
      <c r="AJ252" s="119">
        <f t="shared" si="7"/>
        <v>727</v>
      </c>
      <c r="AK252" s="119" t="str">
        <f>IF($D$252&lt;&gt;"",$D$252,"")</f>
        <v xml:space="preserve"> </v>
      </c>
      <c r="AL252" s="119" t="str">
        <f>IF($E$252&lt;&gt;"",$E$252,"")</f>
        <v/>
      </c>
      <c r="AM252" s="119" t="str">
        <f>IF($F$252&lt;&gt;"",$F$252,"")</f>
        <v/>
      </c>
      <c r="AN252" s="119" t="str">
        <f>IF($G$252&lt;&gt;"",$G$252,"")</f>
        <v/>
      </c>
      <c r="AO252" s="119" t="str">
        <f>IF($H$252&lt;&gt;"",$H$252,"")</f>
        <v/>
      </c>
      <c r="AP252" s="12"/>
      <c r="AQ252" s="12"/>
      <c r="AR252" s="12"/>
      <c r="AS252" s="12"/>
      <c r="AT252" s="12"/>
      <c r="AU252" s="12"/>
      <c r="AV252" s="12"/>
      <c r="AW252" s="12"/>
      <c r="AX252" s="12"/>
      <c r="AY252" s="12"/>
      <c r="AZ252" s="12"/>
      <c r="BA252" s="12"/>
      <c r="BB252" s="12" t="s">
        <v>3485</v>
      </c>
      <c r="BC252" s="12" t="s">
        <v>3486</v>
      </c>
      <c r="BD252" s="12" t="s">
        <v>3487</v>
      </c>
      <c r="BE252" s="12">
        <v>727</v>
      </c>
      <c r="BF252" s="12">
        <v>1161</v>
      </c>
      <c r="BG252" s="12">
        <v>535</v>
      </c>
      <c r="BH252" s="12"/>
      <c r="BI252" s="12"/>
      <c r="BJ252" s="12"/>
      <c r="BK252" s="12"/>
      <c r="BL252" s="12"/>
      <c r="BM252" s="12"/>
      <c r="BN252" s="12"/>
      <c r="BO252" s="12"/>
      <c r="BP252" s="12"/>
      <c r="BQ252" s="12"/>
      <c r="BR252" s="12"/>
      <c r="BS252" s="12"/>
      <c r="BT252" s="12"/>
      <c r="BU252" s="12"/>
      <c r="BV252" s="12"/>
      <c r="BW252" s="12"/>
      <c r="BX252" s="12"/>
      <c r="BY252" s="12"/>
      <c r="BZ252" s="12"/>
    </row>
    <row r="253" spans="1:78" s="2" customFormat="1">
      <c r="A253" s="21"/>
      <c r="B253" s="27" t="s">
        <v>2769</v>
      </c>
      <c r="C253" s="122" t="str">
        <f t="shared" si="6"/>
        <v>H. Transportation and storage</v>
      </c>
      <c r="D253" s="23" t="s">
        <v>3464</v>
      </c>
      <c r="E253" s="24"/>
      <c r="F253" s="24"/>
      <c r="G253" s="24"/>
      <c r="H253" s="24"/>
      <c r="I253" s="7"/>
      <c r="J253" s="7"/>
      <c r="AA253" s="12"/>
      <c r="AB253" s="12"/>
      <c r="AC253" s="12" t="s">
        <v>3118</v>
      </c>
      <c r="AD253" s="12" t="s">
        <v>2857</v>
      </c>
      <c r="AE253" s="12">
        <v>78</v>
      </c>
      <c r="AF253" s="12" t="s">
        <v>3460</v>
      </c>
      <c r="AG253" s="12">
        <v>962</v>
      </c>
      <c r="AH253" s="12" t="s">
        <v>3463</v>
      </c>
      <c r="AI253" s="12">
        <v>1139</v>
      </c>
      <c r="AJ253" s="119">
        <f t="shared" si="7"/>
        <v>728</v>
      </c>
      <c r="AK253" s="119" t="str">
        <f>IF($D$253&lt;&gt;"",$D$253,"")</f>
        <v xml:space="preserve"> </v>
      </c>
      <c r="AL253" s="119" t="str">
        <f>IF($E$253&lt;&gt;"",$E$253,"")</f>
        <v/>
      </c>
      <c r="AM253" s="119" t="str">
        <f>IF($F$253&lt;&gt;"",$F$253,"")</f>
        <v/>
      </c>
      <c r="AN253" s="119" t="str">
        <f>IF($G$253&lt;&gt;"",$G$253,"")</f>
        <v/>
      </c>
      <c r="AO253" s="119" t="str">
        <f>IF($H$253&lt;&gt;"",$H$253,"")</f>
        <v/>
      </c>
      <c r="AP253" s="12"/>
      <c r="AQ253" s="12"/>
      <c r="AR253" s="12"/>
      <c r="AS253" s="12"/>
      <c r="AT253" s="12"/>
      <c r="AU253" s="12"/>
      <c r="AV253" s="12"/>
      <c r="AW253" s="12"/>
      <c r="AX253" s="12"/>
      <c r="AY253" s="12"/>
      <c r="AZ253" s="12"/>
      <c r="BA253" s="12"/>
      <c r="BB253" s="12" t="s">
        <v>3488</v>
      </c>
      <c r="BC253" s="12" t="s">
        <v>3464</v>
      </c>
      <c r="BD253" s="12" t="s">
        <v>3489</v>
      </c>
      <c r="BE253" s="12">
        <v>728</v>
      </c>
      <c r="BF253" s="12" t="s">
        <v>3490</v>
      </c>
      <c r="BG253" s="12">
        <v>554</v>
      </c>
      <c r="BH253" s="12"/>
      <c r="BI253" s="12"/>
      <c r="BJ253" s="12"/>
      <c r="BK253" s="12"/>
      <c r="BL253" s="12"/>
      <c r="BM253" s="12"/>
      <c r="BN253" s="12"/>
      <c r="BO253" s="12"/>
      <c r="BP253" s="12"/>
      <c r="BQ253" s="12"/>
      <c r="BR253" s="12"/>
      <c r="BS253" s="12"/>
      <c r="BT253" s="12"/>
      <c r="BU253" s="12"/>
      <c r="BV253" s="12"/>
      <c r="BW253" s="12"/>
      <c r="BX253" s="12"/>
      <c r="BY253" s="12"/>
      <c r="BZ253" s="12"/>
    </row>
    <row r="254" spans="1:78" s="2" customFormat="1">
      <c r="A254" s="21"/>
      <c r="B254" s="27" t="s">
        <v>2769</v>
      </c>
      <c r="C254" s="122" t="str">
        <f t="shared" ref="C254:C285" si="8">IF(LEFT(B254,1)=" "," ",IF($C$221=$BB$221,IF(BB254&lt;&gt;"",BB254,""),IF($C$221=$BC$221,IF(BC254&lt;&gt;"",BC254,""),IF($C$221=$BD$221,IF(BD254&lt;&gt;"",BD254,""),""))))</f>
        <v>I. Accommodation and food service activities</v>
      </c>
      <c r="D254" s="23" t="s">
        <v>3464</v>
      </c>
      <c r="E254" s="24"/>
      <c r="F254" s="24"/>
      <c r="G254" s="24"/>
      <c r="H254" s="24"/>
      <c r="I254" s="7"/>
      <c r="J254" s="7"/>
      <c r="AA254" s="12"/>
      <c r="AB254" s="12"/>
      <c r="AC254" s="12" t="s">
        <v>3119</v>
      </c>
      <c r="AD254" s="12" t="s">
        <v>2857</v>
      </c>
      <c r="AE254" s="12">
        <v>78</v>
      </c>
      <c r="AF254" s="12" t="s">
        <v>3460</v>
      </c>
      <c r="AG254" s="12">
        <v>962</v>
      </c>
      <c r="AH254" s="12" t="s">
        <v>3463</v>
      </c>
      <c r="AI254" s="12">
        <v>1139</v>
      </c>
      <c r="AJ254" s="119">
        <f t="shared" ref="AJ254:AJ285" si="9">IF(LEFT(AI254,1)=".",".",IF($C$221=$BB$221, IF(BE254&lt;&gt;"",BE254,""),IF($C$221=$BC$221,IF(BF254&lt;&gt;"",BF254,""),IF($C$221=$BD$221,IF(BG254&lt;&gt;"",BG254,""),""))))</f>
        <v>729</v>
      </c>
      <c r="AK254" s="119" t="str">
        <f>IF($D$254&lt;&gt;"",$D$254,"")</f>
        <v xml:space="preserve"> </v>
      </c>
      <c r="AL254" s="119" t="str">
        <f>IF($E$254&lt;&gt;"",$E$254,"")</f>
        <v/>
      </c>
      <c r="AM254" s="119" t="str">
        <f>IF($F$254&lt;&gt;"",$F$254,"")</f>
        <v/>
      </c>
      <c r="AN254" s="119" t="str">
        <f>IF($G$254&lt;&gt;"",$G$254,"")</f>
        <v/>
      </c>
      <c r="AO254" s="119" t="str">
        <f>IF($H$254&lt;&gt;"",$H$254,"")</f>
        <v/>
      </c>
      <c r="AP254" s="12"/>
      <c r="AQ254" s="12"/>
      <c r="AR254" s="12"/>
      <c r="AS254" s="12"/>
      <c r="AT254" s="12"/>
      <c r="AU254" s="12"/>
      <c r="AV254" s="12"/>
      <c r="AW254" s="12"/>
      <c r="AX254" s="12"/>
      <c r="AY254" s="12"/>
      <c r="AZ254" s="12"/>
      <c r="BA254" s="12"/>
      <c r="BB254" s="12" t="s">
        <v>3491</v>
      </c>
      <c r="BC254" s="12" t="s">
        <v>3464</v>
      </c>
      <c r="BD254" s="12" t="s">
        <v>3492</v>
      </c>
      <c r="BE254" s="12">
        <v>729</v>
      </c>
      <c r="BF254" s="12" t="s">
        <v>3490</v>
      </c>
      <c r="BG254" s="12">
        <v>563</v>
      </c>
      <c r="BH254" s="12"/>
      <c r="BI254" s="12"/>
      <c r="BJ254" s="12"/>
      <c r="BK254" s="12"/>
      <c r="BL254" s="12"/>
      <c r="BM254" s="12"/>
      <c r="BN254" s="12"/>
      <c r="BO254" s="12"/>
      <c r="BP254" s="12"/>
      <c r="BQ254" s="12"/>
      <c r="BR254" s="12"/>
      <c r="BS254" s="12"/>
      <c r="BT254" s="12"/>
      <c r="BU254" s="12"/>
      <c r="BV254" s="12"/>
      <c r="BW254" s="12"/>
      <c r="BX254" s="12"/>
      <c r="BY254" s="12"/>
      <c r="BZ254" s="12"/>
    </row>
    <row r="255" spans="1:78" s="2" customFormat="1">
      <c r="A255" s="21"/>
      <c r="B255" s="27" t="s">
        <v>2769</v>
      </c>
      <c r="C255" s="122" t="str">
        <f t="shared" si="8"/>
        <v>J. Information and communication</v>
      </c>
      <c r="D255" s="23" t="s">
        <v>3464</v>
      </c>
      <c r="E255" s="24"/>
      <c r="F255" s="24"/>
      <c r="G255" s="24"/>
      <c r="H255" s="24"/>
      <c r="I255" s="7"/>
      <c r="J255" s="7"/>
      <c r="AA255" s="12"/>
      <c r="AB255" s="12"/>
      <c r="AC255" s="12" t="s">
        <v>3120</v>
      </c>
      <c r="AD255" s="12" t="s">
        <v>2857</v>
      </c>
      <c r="AE255" s="12">
        <v>78</v>
      </c>
      <c r="AF255" s="12" t="s">
        <v>3460</v>
      </c>
      <c r="AG255" s="12">
        <v>962</v>
      </c>
      <c r="AH255" s="12" t="s">
        <v>3463</v>
      </c>
      <c r="AI255" s="12">
        <v>1139</v>
      </c>
      <c r="AJ255" s="119">
        <f t="shared" si="9"/>
        <v>730</v>
      </c>
      <c r="AK255" s="119" t="str">
        <f>IF($D$255&lt;&gt;"",$D$255,"")</f>
        <v xml:space="preserve"> </v>
      </c>
      <c r="AL255" s="119" t="str">
        <f>IF($E$255&lt;&gt;"",$E$255,"")</f>
        <v/>
      </c>
      <c r="AM255" s="119" t="str">
        <f>IF($F$255&lt;&gt;"",$F$255,"")</f>
        <v/>
      </c>
      <c r="AN255" s="119" t="str">
        <f>IF($G$255&lt;&gt;"",$G$255,"")</f>
        <v/>
      </c>
      <c r="AO255" s="119" t="str">
        <f>IF($H$255&lt;&gt;"",$H$255,"")</f>
        <v/>
      </c>
      <c r="AP255" s="12"/>
      <c r="AQ255" s="12"/>
      <c r="AR255" s="12"/>
      <c r="AS255" s="12"/>
      <c r="AT255" s="12"/>
      <c r="AU255" s="12"/>
      <c r="AV255" s="12"/>
      <c r="AW255" s="12"/>
      <c r="AX255" s="12"/>
      <c r="AY255" s="12"/>
      <c r="AZ255" s="12"/>
      <c r="BA255" s="12"/>
      <c r="BB255" s="12" t="s">
        <v>3493</v>
      </c>
      <c r="BC255" s="12" t="s">
        <v>3464</v>
      </c>
      <c r="BD255" s="12" t="s">
        <v>3494</v>
      </c>
      <c r="BE255" s="12">
        <v>730</v>
      </c>
      <c r="BF255" s="12" t="s">
        <v>3490</v>
      </c>
      <c r="BG255" s="12">
        <v>570</v>
      </c>
      <c r="BH255" s="12"/>
      <c r="BI255" s="12"/>
      <c r="BJ255" s="12"/>
      <c r="BK255" s="12"/>
      <c r="BL255" s="12"/>
      <c r="BM255" s="12"/>
      <c r="BN255" s="12"/>
      <c r="BO255" s="12"/>
      <c r="BP255" s="12"/>
      <c r="BQ255" s="12"/>
      <c r="BR255" s="12"/>
      <c r="BS255" s="12"/>
      <c r="BT255" s="12"/>
      <c r="BU255" s="12"/>
      <c r="BV255" s="12"/>
      <c r="BW255" s="12"/>
      <c r="BX255" s="12"/>
      <c r="BY255" s="12"/>
      <c r="BZ255" s="12"/>
    </row>
    <row r="256" spans="1:78" s="2" customFormat="1">
      <c r="A256" s="21"/>
      <c r="B256" s="27" t="s">
        <v>2769</v>
      </c>
      <c r="C256" s="122" t="str">
        <f t="shared" si="8"/>
        <v>K. Financial and insurance activities</v>
      </c>
      <c r="D256" s="23" t="s">
        <v>3464</v>
      </c>
      <c r="E256" s="24"/>
      <c r="F256" s="24"/>
      <c r="G256" s="24"/>
      <c r="H256" s="24"/>
      <c r="I256" s="7"/>
      <c r="J256" s="7"/>
      <c r="AA256" s="12"/>
      <c r="AB256" s="12"/>
      <c r="AC256" s="12" t="s">
        <v>3121</v>
      </c>
      <c r="AD256" s="12" t="s">
        <v>2857</v>
      </c>
      <c r="AE256" s="12">
        <v>78</v>
      </c>
      <c r="AF256" s="12" t="s">
        <v>3460</v>
      </c>
      <c r="AG256" s="12">
        <v>962</v>
      </c>
      <c r="AH256" s="12" t="s">
        <v>3463</v>
      </c>
      <c r="AI256" s="12">
        <v>1139</v>
      </c>
      <c r="AJ256" s="119">
        <f t="shared" si="9"/>
        <v>731</v>
      </c>
      <c r="AK256" s="119" t="str">
        <f>IF($D$256&lt;&gt;"",$D$256,"")</f>
        <v xml:space="preserve"> </v>
      </c>
      <c r="AL256" s="119" t="str">
        <f>IF($E$256&lt;&gt;"",$E$256,"")</f>
        <v/>
      </c>
      <c r="AM256" s="119" t="str">
        <f>IF($F$256&lt;&gt;"",$F$256,"")</f>
        <v/>
      </c>
      <c r="AN256" s="119" t="str">
        <f>IF($G$256&lt;&gt;"",$G$256,"")</f>
        <v/>
      </c>
      <c r="AO256" s="119" t="str">
        <f>IF($H$256&lt;&gt;"",$H$256,"")</f>
        <v/>
      </c>
      <c r="AP256" s="12"/>
      <c r="AQ256" s="12"/>
      <c r="AR256" s="12"/>
      <c r="AS256" s="12"/>
      <c r="AT256" s="12"/>
      <c r="AU256" s="12"/>
      <c r="AV256" s="12"/>
      <c r="AW256" s="12"/>
      <c r="AX256" s="12"/>
      <c r="AY256" s="12"/>
      <c r="AZ256" s="12"/>
      <c r="BA256" s="12"/>
      <c r="BB256" s="12" t="s">
        <v>3495</v>
      </c>
      <c r="BC256" s="12" t="s">
        <v>3464</v>
      </c>
      <c r="BD256" s="12" t="s">
        <v>3496</v>
      </c>
      <c r="BE256" s="12">
        <v>731</v>
      </c>
      <c r="BF256" s="12" t="s">
        <v>3490</v>
      </c>
      <c r="BG256" s="12">
        <v>580</v>
      </c>
      <c r="BH256" s="12"/>
      <c r="BI256" s="12"/>
      <c r="BJ256" s="12"/>
      <c r="BK256" s="12"/>
      <c r="BL256" s="12"/>
      <c r="BM256" s="12"/>
      <c r="BN256" s="12"/>
      <c r="BO256" s="12"/>
      <c r="BP256" s="12"/>
      <c r="BQ256" s="12"/>
      <c r="BR256" s="12"/>
      <c r="BS256" s="12"/>
      <c r="BT256" s="12"/>
      <c r="BU256" s="12"/>
      <c r="BV256" s="12"/>
      <c r="BW256" s="12"/>
      <c r="BX256" s="12"/>
      <c r="BY256" s="12"/>
      <c r="BZ256" s="12"/>
    </row>
    <row r="257" spans="1:78" s="2" customFormat="1">
      <c r="A257" s="21"/>
      <c r="B257" s="27" t="s">
        <v>2769</v>
      </c>
      <c r="C257" s="122" t="str">
        <f t="shared" si="8"/>
        <v>L. Real estate activities</v>
      </c>
      <c r="D257" s="23" t="s">
        <v>3464</v>
      </c>
      <c r="E257" s="24"/>
      <c r="F257" s="24"/>
      <c r="G257" s="24"/>
      <c r="H257" s="24"/>
      <c r="I257" s="7"/>
      <c r="J257" s="7"/>
      <c r="AA257" s="12"/>
      <c r="AB257" s="12"/>
      <c r="AC257" s="12" t="s">
        <v>3122</v>
      </c>
      <c r="AD257" s="12" t="s">
        <v>2857</v>
      </c>
      <c r="AE257" s="12">
        <v>78</v>
      </c>
      <c r="AF257" s="12" t="s">
        <v>3460</v>
      </c>
      <c r="AG257" s="12">
        <v>962</v>
      </c>
      <c r="AH257" s="12" t="s">
        <v>3463</v>
      </c>
      <c r="AI257" s="12">
        <v>1139</v>
      </c>
      <c r="AJ257" s="119">
        <f t="shared" si="9"/>
        <v>733</v>
      </c>
      <c r="AK257" s="119" t="str">
        <f>IF($D$257&lt;&gt;"",$D$257,"")</f>
        <v xml:space="preserve"> </v>
      </c>
      <c r="AL257" s="119" t="str">
        <f>IF($E$257&lt;&gt;"",$E$257,"")</f>
        <v/>
      </c>
      <c r="AM257" s="119" t="str">
        <f>IF($F$257&lt;&gt;"",$F$257,"")</f>
        <v/>
      </c>
      <c r="AN257" s="119" t="str">
        <f>IF($G$257&lt;&gt;"",$G$257,"")</f>
        <v/>
      </c>
      <c r="AO257" s="119" t="str">
        <f>IF($H$257&lt;&gt;"",$H$257,"")</f>
        <v/>
      </c>
      <c r="AP257" s="12"/>
      <c r="AQ257" s="12"/>
      <c r="AR257" s="12"/>
      <c r="AS257" s="12"/>
      <c r="AT257" s="12"/>
      <c r="AU257" s="12"/>
      <c r="AV257" s="12"/>
      <c r="AW257" s="12"/>
      <c r="AX257" s="12"/>
      <c r="AY257" s="12"/>
      <c r="AZ257" s="12"/>
      <c r="BA257" s="12"/>
      <c r="BB257" s="12" t="s">
        <v>3497</v>
      </c>
      <c r="BC257" s="12" t="s">
        <v>3464</v>
      </c>
      <c r="BD257" s="12" t="s">
        <v>3498</v>
      </c>
      <c r="BE257" s="12">
        <v>733</v>
      </c>
      <c r="BF257" s="12" t="s">
        <v>3490</v>
      </c>
      <c r="BG257" s="12">
        <v>593</v>
      </c>
      <c r="BH257" s="12"/>
      <c r="BI257" s="12"/>
      <c r="BJ257" s="12"/>
      <c r="BK257" s="12"/>
      <c r="BL257" s="12"/>
      <c r="BM257" s="12"/>
      <c r="BN257" s="12"/>
      <c r="BO257" s="12"/>
      <c r="BP257" s="12"/>
      <c r="BQ257" s="12"/>
      <c r="BR257" s="12"/>
      <c r="BS257" s="12"/>
      <c r="BT257" s="12"/>
      <c r="BU257" s="12"/>
      <c r="BV257" s="12"/>
      <c r="BW257" s="12"/>
      <c r="BX257" s="12"/>
      <c r="BY257" s="12"/>
      <c r="BZ257" s="12"/>
    </row>
    <row r="258" spans="1:78" s="2" customFormat="1">
      <c r="A258" s="21"/>
      <c r="B258" s="27" t="s">
        <v>2769</v>
      </c>
      <c r="C258" s="122" t="str">
        <f t="shared" si="8"/>
        <v>M. Professional, scientific and technical activities</v>
      </c>
      <c r="D258" s="23" t="s">
        <v>3464</v>
      </c>
      <c r="E258" s="24"/>
      <c r="F258" s="24"/>
      <c r="G258" s="24"/>
      <c r="H258" s="24"/>
      <c r="I258" s="7"/>
      <c r="J258" s="7"/>
      <c r="AA258" s="12"/>
      <c r="AB258" s="12"/>
      <c r="AC258" s="12" t="s">
        <v>3123</v>
      </c>
      <c r="AD258" s="12" t="s">
        <v>2857</v>
      </c>
      <c r="AE258" s="12">
        <v>78</v>
      </c>
      <c r="AF258" s="12" t="s">
        <v>3460</v>
      </c>
      <c r="AG258" s="12">
        <v>962</v>
      </c>
      <c r="AH258" s="12" t="s">
        <v>3463</v>
      </c>
      <c r="AI258" s="12">
        <v>1139</v>
      </c>
      <c r="AJ258" s="119">
        <f t="shared" si="9"/>
        <v>734</v>
      </c>
      <c r="AK258" s="119" t="str">
        <f>IF($D$258&lt;&gt;"",$D$258,"")</f>
        <v xml:space="preserve"> </v>
      </c>
      <c r="AL258" s="119" t="str">
        <f>IF($E$258&lt;&gt;"",$E$258,"")</f>
        <v/>
      </c>
      <c r="AM258" s="119" t="str">
        <f>IF($F$258&lt;&gt;"",$F$258,"")</f>
        <v/>
      </c>
      <c r="AN258" s="119" t="str">
        <f>IF($G$258&lt;&gt;"",$G$258,"")</f>
        <v/>
      </c>
      <c r="AO258" s="119" t="str">
        <f>IF($H$258&lt;&gt;"",$H$258,"")</f>
        <v/>
      </c>
      <c r="AP258" s="12"/>
      <c r="AQ258" s="12"/>
      <c r="AR258" s="12"/>
      <c r="AS258" s="12"/>
      <c r="AT258" s="12"/>
      <c r="AU258" s="12"/>
      <c r="AV258" s="12"/>
      <c r="AW258" s="12"/>
      <c r="AX258" s="12"/>
      <c r="AY258" s="12"/>
      <c r="AZ258" s="12"/>
      <c r="BA258" s="12"/>
      <c r="BB258" s="12" t="s">
        <v>3499</v>
      </c>
      <c r="BC258" s="12" t="s">
        <v>3464</v>
      </c>
      <c r="BD258" s="12" t="s">
        <v>3500</v>
      </c>
      <c r="BE258" s="12">
        <v>734</v>
      </c>
      <c r="BF258" s="12" t="s">
        <v>3490</v>
      </c>
      <c r="BG258" s="12">
        <v>604</v>
      </c>
      <c r="BH258" s="12"/>
      <c r="BI258" s="12"/>
      <c r="BJ258" s="12"/>
      <c r="BK258" s="12"/>
      <c r="BL258" s="12"/>
      <c r="BM258" s="12"/>
      <c r="BN258" s="12"/>
      <c r="BO258" s="12"/>
      <c r="BP258" s="12"/>
      <c r="BQ258" s="12"/>
      <c r="BR258" s="12"/>
      <c r="BS258" s="12"/>
      <c r="BT258" s="12"/>
      <c r="BU258" s="12"/>
      <c r="BV258" s="12"/>
      <c r="BW258" s="12"/>
      <c r="BX258" s="12"/>
      <c r="BY258" s="12"/>
      <c r="BZ258" s="12"/>
    </row>
    <row r="259" spans="1:78" s="2" customFormat="1">
      <c r="A259" s="21"/>
      <c r="B259" s="27" t="s">
        <v>2769</v>
      </c>
      <c r="C259" s="122" t="str">
        <f t="shared" si="8"/>
        <v>N. Administrative and support service activities</v>
      </c>
      <c r="D259" s="23" t="s">
        <v>3464</v>
      </c>
      <c r="E259" s="24"/>
      <c r="F259" s="24"/>
      <c r="G259" s="24"/>
      <c r="H259" s="24"/>
      <c r="I259" s="7"/>
      <c r="J259" s="7"/>
      <c r="AA259" s="12"/>
      <c r="AB259" s="12"/>
      <c r="AC259" s="12" t="s">
        <v>3124</v>
      </c>
      <c r="AD259" s="12" t="s">
        <v>2857</v>
      </c>
      <c r="AE259" s="12">
        <v>78</v>
      </c>
      <c r="AF259" s="12" t="s">
        <v>3460</v>
      </c>
      <c r="AG259" s="12">
        <v>962</v>
      </c>
      <c r="AH259" s="12" t="s">
        <v>3463</v>
      </c>
      <c r="AI259" s="12">
        <v>1139</v>
      </c>
      <c r="AJ259" s="119">
        <f t="shared" si="9"/>
        <v>736</v>
      </c>
      <c r="AK259" s="119" t="str">
        <f>IF($D$259&lt;&gt;"",$D$259,"")</f>
        <v xml:space="preserve"> </v>
      </c>
      <c r="AL259" s="119" t="str">
        <f>IF($E$259&lt;&gt;"",$E$259,"")</f>
        <v/>
      </c>
      <c r="AM259" s="119" t="str">
        <f>IF($F$259&lt;&gt;"",$F$259,"")</f>
        <v/>
      </c>
      <c r="AN259" s="119" t="str">
        <f>IF($G$259&lt;&gt;"",$G$259,"")</f>
        <v/>
      </c>
      <c r="AO259" s="119" t="str">
        <f>IF($H$259&lt;&gt;"",$H$259,"")</f>
        <v/>
      </c>
      <c r="AP259" s="12"/>
      <c r="AQ259" s="12"/>
      <c r="AR259" s="12"/>
      <c r="AS259" s="12"/>
      <c r="AT259" s="12"/>
      <c r="AU259" s="12"/>
      <c r="AV259" s="12"/>
      <c r="AW259" s="12"/>
      <c r="AX259" s="12"/>
      <c r="AY259" s="12"/>
      <c r="AZ259" s="12"/>
      <c r="BA259" s="12"/>
      <c r="BB259" s="12" t="s">
        <v>3501</v>
      </c>
      <c r="BC259" s="12" t="s">
        <v>3464</v>
      </c>
      <c r="BD259" s="12" t="s">
        <v>3502</v>
      </c>
      <c r="BE259" s="12">
        <v>736</v>
      </c>
      <c r="BF259" s="12" t="s">
        <v>3490</v>
      </c>
      <c r="BG259" s="12">
        <v>611</v>
      </c>
      <c r="BH259" s="12"/>
      <c r="BI259" s="12"/>
      <c r="BJ259" s="12"/>
      <c r="BK259" s="12"/>
      <c r="BL259" s="12"/>
      <c r="BM259" s="12"/>
      <c r="BN259" s="12"/>
      <c r="BO259" s="12"/>
      <c r="BP259" s="12"/>
      <c r="BQ259" s="12"/>
      <c r="BR259" s="12"/>
      <c r="BS259" s="12"/>
      <c r="BT259" s="12"/>
      <c r="BU259" s="12"/>
      <c r="BV259" s="12"/>
      <c r="BW259" s="12"/>
      <c r="BX259" s="12"/>
      <c r="BY259" s="12"/>
      <c r="BZ259" s="12"/>
    </row>
    <row r="260" spans="1:78" s="2" customFormat="1">
      <c r="A260" s="21"/>
      <c r="B260" s="27" t="s">
        <v>2769</v>
      </c>
      <c r="C260" s="122" t="str">
        <f t="shared" si="8"/>
        <v>O. Public administration and defence; compulsory social security</v>
      </c>
      <c r="D260" s="23" t="s">
        <v>3464</v>
      </c>
      <c r="E260" s="24"/>
      <c r="F260" s="24"/>
      <c r="G260" s="24"/>
      <c r="H260" s="24"/>
      <c r="I260" s="7"/>
      <c r="J260" s="7"/>
      <c r="AA260" s="12"/>
      <c r="AB260" s="12"/>
      <c r="AC260" s="12" t="s">
        <v>3125</v>
      </c>
      <c r="AD260" s="12" t="s">
        <v>2857</v>
      </c>
      <c r="AE260" s="12">
        <v>78</v>
      </c>
      <c r="AF260" s="12" t="s">
        <v>3460</v>
      </c>
      <c r="AG260" s="12">
        <v>962</v>
      </c>
      <c r="AH260" s="12" t="s">
        <v>3463</v>
      </c>
      <c r="AI260" s="12">
        <v>1139</v>
      </c>
      <c r="AJ260" s="119">
        <f t="shared" si="9"/>
        <v>737</v>
      </c>
      <c r="AK260" s="119" t="str">
        <f>IF($D$260&lt;&gt;"",$D$260,"")</f>
        <v xml:space="preserve"> </v>
      </c>
      <c r="AL260" s="119" t="str">
        <f>IF($E$260&lt;&gt;"",$E$260,"")</f>
        <v/>
      </c>
      <c r="AM260" s="119" t="str">
        <f>IF($F$260&lt;&gt;"",$F$260,"")</f>
        <v/>
      </c>
      <c r="AN260" s="119" t="str">
        <f>IF($G$260&lt;&gt;"",$G$260,"")</f>
        <v/>
      </c>
      <c r="AO260" s="119" t="str">
        <f>IF($H$260&lt;&gt;"",$H$260,"")</f>
        <v/>
      </c>
      <c r="AP260" s="12"/>
      <c r="AQ260" s="12"/>
      <c r="AR260" s="12"/>
      <c r="AS260" s="12"/>
      <c r="AT260" s="12"/>
      <c r="AU260" s="12"/>
      <c r="AV260" s="12"/>
      <c r="AW260" s="12"/>
      <c r="AX260" s="12"/>
      <c r="AY260" s="12"/>
      <c r="AZ260" s="12"/>
      <c r="BA260" s="12"/>
      <c r="BB260" s="12" t="s">
        <v>3503</v>
      </c>
      <c r="BC260" s="12" t="s">
        <v>3464</v>
      </c>
      <c r="BD260" s="12" t="s">
        <v>3504</v>
      </c>
      <c r="BE260" s="12">
        <v>737</v>
      </c>
      <c r="BF260" s="12" t="s">
        <v>3490</v>
      </c>
      <c r="BG260" s="12">
        <v>614</v>
      </c>
      <c r="BH260" s="12"/>
      <c r="BI260" s="12"/>
      <c r="BJ260" s="12"/>
      <c r="BK260" s="12"/>
      <c r="BL260" s="12"/>
      <c r="BM260" s="12"/>
      <c r="BN260" s="12"/>
      <c r="BO260" s="12"/>
      <c r="BP260" s="12"/>
      <c r="BQ260" s="12"/>
      <c r="BR260" s="12"/>
      <c r="BS260" s="12"/>
      <c r="BT260" s="12"/>
      <c r="BU260" s="12"/>
      <c r="BV260" s="12"/>
      <c r="BW260" s="12"/>
      <c r="BX260" s="12"/>
      <c r="BY260" s="12"/>
      <c r="BZ260" s="12"/>
    </row>
    <row r="261" spans="1:78" s="2" customFormat="1">
      <c r="A261" s="21"/>
      <c r="B261" s="27" t="s">
        <v>2769</v>
      </c>
      <c r="C261" s="122" t="str">
        <f t="shared" si="8"/>
        <v>P. Education</v>
      </c>
      <c r="D261" s="23" t="s">
        <v>3464</v>
      </c>
      <c r="E261" s="24"/>
      <c r="F261" s="24"/>
      <c r="G261" s="24"/>
      <c r="H261" s="24"/>
      <c r="I261" s="7"/>
      <c r="J261" s="7"/>
      <c r="AA261" s="12"/>
      <c r="AB261" s="12"/>
      <c r="AC261" s="12" t="s">
        <v>3126</v>
      </c>
      <c r="AD261" s="12" t="s">
        <v>2857</v>
      </c>
      <c r="AE261" s="12">
        <v>78</v>
      </c>
      <c r="AF261" s="12" t="s">
        <v>3460</v>
      </c>
      <c r="AG261" s="12">
        <v>962</v>
      </c>
      <c r="AH261" s="12" t="s">
        <v>3463</v>
      </c>
      <c r="AI261" s="12">
        <v>1139</v>
      </c>
      <c r="AJ261" s="119">
        <f t="shared" si="9"/>
        <v>739</v>
      </c>
      <c r="AK261" s="119" t="str">
        <f>IF($D$261&lt;&gt;"",$D$261,"")</f>
        <v xml:space="preserve"> </v>
      </c>
      <c r="AL261" s="119" t="str">
        <f>IF($E$261&lt;&gt;"",$E$261,"")</f>
        <v/>
      </c>
      <c r="AM261" s="119" t="str">
        <f>IF($F$261&lt;&gt;"",$F$261,"")</f>
        <v/>
      </c>
      <c r="AN261" s="119" t="str">
        <f>IF($G$261&lt;&gt;"",$G$261,"")</f>
        <v/>
      </c>
      <c r="AO261" s="119" t="str">
        <f>IF($H$261&lt;&gt;"",$H$261,"")</f>
        <v/>
      </c>
      <c r="AP261" s="12"/>
      <c r="AQ261" s="12"/>
      <c r="AR261" s="12"/>
      <c r="AS261" s="12"/>
      <c r="AT261" s="12"/>
      <c r="AU261" s="12"/>
      <c r="AV261" s="12"/>
      <c r="AW261" s="12"/>
      <c r="AX261" s="12"/>
      <c r="AY261" s="12"/>
      <c r="AZ261" s="12"/>
      <c r="BA261" s="12"/>
      <c r="BB261" s="12" t="s">
        <v>3505</v>
      </c>
      <c r="BC261" s="12" t="s">
        <v>3464</v>
      </c>
      <c r="BD261" s="12" t="s">
        <v>3506</v>
      </c>
      <c r="BE261" s="12">
        <v>739</v>
      </c>
      <c r="BF261" s="12" t="s">
        <v>3490</v>
      </c>
      <c r="BG261" s="12">
        <v>621</v>
      </c>
      <c r="BH261" s="12"/>
      <c r="BI261" s="12"/>
      <c r="BJ261" s="12"/>
      <c r="BK261" s="12"/>
      <c r="BL261" s="12"/>
      <c r="BM261" s="12"/>
      <c r="BN261" s="12"/>
      <c r="BO261" s="12"/>
      <c r="BP261" s="12"/>
      <c r="BQ261" s="12"/>
      <c r="BR261" s="12"/>
      <c r="BS261" s="12"/>
      <c r="BT261" s="12"/>
      <c r="BU261" s="12"/>
      <c r="BV261" s="12"/>
      <c r="BW261" s="12"/>
      <c r="BX261" s="12"/>
      <c r="BY261" s="12"/>
      <c r="BZ261" s="12"/>
    </row>
    <row r="262" spans="1:78" s="2" customFormat="1">
      <c r="A262" s="21"/>
      <c r="B262" s="27" t="s">
        <v>2769</v>
      </c>
      <c r="C262" s="122" t="str">
        <f t="shared" si="8"/>
        <v>Q. Human health and social work activities</v>
      </c>
      <c r="D262" s="23" t="s">
        <v>3464</v>
      </c>
      <c r="E262" s="24"/>
      <c r="F262" s="24"/>
      <c r="G262" s="24"/>
      <c r="H262" s="24"/>
      <c r="I262" s="7"/>
      <c r="J262" s="7"/>
      <c r="AA262" s="12"/>
      <c r="AB262" s="12"/>
      <c r="AC262" s="12" t="s">
        <v>3127</v>
      </c>
      <c r="AD262" s="12" t="s">
        <v>2857</v>
      </c>
      <c r="AE262" s="12">
        <v>78</v>
      </c>
      <c r="AF262" s="12" t="s">
        <v>3460</v>
      </c>
      <c r="AG262" s="12">
        <v>962</v>
      </c>
      <c r="AH262" s="12" t="s">
        <v>3463</v>
      </c>
      <c r="AI262" s="12">
        <v>1139</v>
      </c>
      <c r="AJ262" s="119">
        <f t="shared" si="9"/>
        <v>740</v>
      </c>
      <c r="AK262" s="119" t="str">
        <f>IF($D$262&lt;&gt;"",$D$262,"")</f>
        <v xml:space="preserve"> </v>
      </c>
      <c r="AL262" s="119" t="str">
        <f>IF($E$262&lt;&gt;"",$E$262,"")</f>
        <v/>
      </c>
      <c r="AM262" s="119" t="str">
        <f>IF($F$262&lt;&gt;"",$F$262,"")</f>
        <v/>
      </c>
      <c r="AN262" s="119" t="str">
        <f>IF($G$262&lt;&gt;"",$G$262,"")</f>
        <v/>
      </c>
      <c r="AO262" s="119" t="str">
        <f>IF($H$262&lt;&gt;"",$H$262,"")</f>
        <v/>
      </c>
      <c r="AP262" s="12"/>
      <c r="AQ262" s="12"/>
      <c r="AR262" s="12"/>
      <c r="AS262" s="12"/>
      <c r="AT262" s="12"/>
      <c r="AU262" s="12"/>
      <c r="AV262" s="12"/>
      <c r="AW262" s="12"/>
      <c r="AX262" s="12"/>
      <c r="AY262" s="12"/>
      <c r="AZ262" s="12"/>
      <c r="BA262" s="12"/>
      <c r="BB262" s="12" t="s">
        <v>3507</v>
      </c>
      <c r="BC262" s="12" t="s">
        <v>3464</v>
      </c>
      <c r="BD262" s="12" t="s">
        <v>3508</v>
      </c>
      <c r="BE262" s="12">
        <v>740</v>
      </c>
      <c r="BF262" s="12" t="s">
        <v>3490</v>
      </c>
      <c r="BG262" s="12">
        <v>624</v>
      </c>
      <c r="BH262" s="12"/>
      <c r="BI262" s="12"/>
      <c r="BJ262" s="12"/>
      <c r="BK262" s="12"/>
      <c r="BL262" s="12"/>
      <c r="BM262" s="12"/>
      <c r="BN262" s="12"/>
      <c r="BO262" s="12"/>
      <c r="BP262" s="12"/>
      <c r="BQ262" s="12"/>
      <c r="BR262" s="12"/>
      <c r="BS262" s="12"/>
      <c r="BT262" s="12"/>
      <c r="BU262" s="12"/>
      <c r="BV262" s="12"/>
      <c r="BW262" s="12"/>
      <c r="BX262" s="12"/>
      <c r="BY262" s="12"/>
      <c r="BZ262" s="12"/>
    </row>
    <row r="263" spans="1:78" s="2" customFormat="1">
      <c r="A263" s="21"/>
      <c r="B263" s="27" t="s">
        <v>2769</v>
      </c>
      <c r="C263" s="122" t="str">
        <f t="shared" si="8"/>
        <v>R. Arts, entertainment and recreation</v>
      </c>
      <c r="D263" s="23" t="s">
        <v>3464</v>
      </c>
      <c r="E263" s="24"/>
      <c r="F263" s="24"/>
      <c r="G263" s="24"/>
      <c r="H263" s="24"/>
      <c r="I263" s="7"/>
      <c r="J263" s="7"/>
      <c r="AA263" s="12"/>
      <c r="AB263" s="12"/>
      <c r="AC263" s="12" t="s">
        <v>3128</v>
      </c>
      <c r="AD263" s="12" t="s">
        <v>2857</v>
      </c>
      <c r="AE263" s="12">
        <v>78</v>
      </c>
      <c r="AF263" s="12" t="s">
        <v>3460</v>
      </c>
      <c r="AG263" s="12">
        <v>962</v>
      </c>
      <c r="AH263" s="12" t="s">
        <v>3463</v>
      </c>
      <c r="AI263" s="12">
        <v>1139</v>
      </c>
      <c r="AJ263" s="119">
        <f t="shared" si="9"/>
        <v>741</v>
      </c>
      <c r="AK263" s="119" t="str">
        <f>IF($D$263&lt;&gt;"",$D$263,"")</f>
        <v xml:space="preserve"> </v>
      </c>
      <c r="AL263" s="119" t="str">
        <f>IF($E$263&lt;&gt;"",$E$263,"")</f>
        <v/>
      </c>
      <c r="AM263" s="119" t="str">
        <f>IF($F$263&lt;&gt;"",$F$263,"")</f>
        <v/>
      </c>
      <c r="AN263" s="119" t="str">
        <f>IF($G$263&lt;&gt;"",$G$263,"")</f>
        <v/>
      </c>
      <c r="AO263" s="119" t="str">
        <f>IF($H$263&lt;&gt;"",$H$263,"")</f>
        <v/>
      </c>
      <c r="AP263" s="12"/>
      <c r="AQ263" s="12"/>
      <c r="AR263" s="12"/>
      <c r="AS263" s="12"/>
      <c r="AT263" s="12"/>
      <c r="AU263" s="12"/>
      <c r="AV263" s="12"/>
      <c r="AW263" s="12"/>
      <c r="AX263" s="12"/>
      <c r="AY263" s="12"/>
      <c r="AZ263" s="12"/>
      <c r="BA263" s="12"/>
      <c r="BB263" s="12" t="s">
        <v>3509</v>
      </c>
      <c r="BC263" s="12" t="s">
        <v>3464</v>
      </c>
      <c r="BD263" s="12" t="s">
        <v>3510</v>
      </c>
      <c r="BE263" s="12">
        <v>741</v>
      </c>
      <c r="BF263" s="12" t="s">
        <v>3490</v>
      </c>
      <c r="BG263" s="12">
        <v>626</v>
      </c>
      <c r="BH263" s="12"/>
      <c r="BI263" s="12"/>
      <c r="BJ263" s="12"/>
      <c r="BK263" s="12"/>
      <c r="BL263" s="12"/>
      <c r="BM263" s="12"/>
      <c r="BN263" s="12"/>
      <c r="BO263" s="12"/>
      <c r="BP263" s="12"/>
      <c r="BQ263" s="12"/>
      <c r="BR263" s="12"/>
      <c r="BS263" s="12"/>
      <c r="BT263" s="12"/>
      <c r="BU263" s="12"/>
      <c r="BV263" s="12"/>
      <c r="BW263" s="12"/>
      <c r="BX263" s="12"/>
      <c r="BY263" s="12"/>
      <c r="BZ263" s="12"/>
    </row>
    <row r="264" spans="1:78" s="2" customFormat="1">
      <c r="A264" s="21"/>
      <c r="B264" s="27" t="s">
        <v>2769</v>
      </c>
      <c r="C264" s="122" t="str">
        <f t="shared" si="8"/>
        <v>S. Other service activities</v>
      </c>
      <c r="D264" s="23" t="s">
        <v>3464</v>
      </c>
      <c r="E264" s="24"/>
      <c r="F264" s="24"/>
      <c r="G264" s="24"/>
      <c r="H264" s="24"/>
      <c r="I264" s="7"/>
      <c r="J264" s="7"/>
      <c r="AA264" s="12"/>
      <c r="AB264" s="12"/>
      <c r="AC264" s="12" t="s">
        <v>3129</v>
      </c>
      <c r="AD264" s="12" t="s">
        <v>2857</v>
      </c>
      <c r="AE264" s="12">
        <v>78</v>
      </c>
      <c r="AF264" s="12" t="s">
        <v>3460</v>
      </c>
      <c r="AG264" s="12">
        <v>962</v>
      </c>
      <c r="AH264" s="12" t="s">
        <v>3463</v>
      </c>
      <c r="AI264" s="12">
        <v>1139</v>
      </c>
      <c r="AJ264" s="119">
        <f t="shared" si="9"/>
        <v>743</v>
      </c>
      <c r="AK264" s="119" t="str">
        <f>IF($D$264&lt;&gt;"",$D$264,"")</f>
        <v xml:space="preserve"> </v>
      </c>
      <c r="AL264" s="119" t="str">
        <f>IF($E$264&lt;&gt;"",$E$264,"")</f>
        <v/>
      </c>
      <c r="AM264" s="119" t="str">
        <f>IF($F$264&lt;&gt;"",$F$264,"")</f>
        <v/>
      </c>
      <c r="AN264" s="119" t="str">
        <f>IF($G$264&lt;&gt;"",$G$264,"")</f>
        <v/>
      </c>
      <c r="AO264" s="119" t="str">
        <f>IF($H$264&lt;&gt;"",$H$264,"")</f>
        <v/>
      </c>
      <c r="AP264" s="12"/>
      <c r="AQ264" s="12"/>
      <c r="AR264" s="12"/>
      <c r="AS264" s="12"/>
      <c r="AT264" s="12"/>
      <c r="AU264" s="12"/>
      <c r="AV264" s="12"/>
      <c r="AW264" s="12"/>
      <c r="AX264" s="12"/>
      <c r="AY264" s="12"/>
      <c r="AZ264" s="12"/>
      <c r="BA264" s="12"/>
      <c r="BB264" s="12" t="s">
        <v>3511</v>
      </c>
      <c r="BC264" s="12" t="s">
        <v>3464</v>
      </c>
      <c r="BD264" s="12" t="s">
        <v>3464</v>
      </c>
      <c r="BE264" s="12">
        <v>743</v>
      </c>
      <c r="BF264" s="12" t="s">
        <v>3490</v>
      </c>
      <c r="BG264" s="12" t="s">
        <v>3490</v>
      </c>
      <c r="BH264" s="12"/>
      <c r="BI264" s="12"/>
      <c r="BJ264" s="12"/>
      <c r="BK264" s="12"/>
      <c r="BL264" s="12"/>
      <c r="BM264" s="12"/>
      <c r="BN264" s="12"/>
      <c r="BO264" s="12"/>
      <c r="BP264" s="12"/>
      <c r="BQ264" s="12"/>
      <c r="BR264" s="12"/>
      <c r="BS264" s="12"/>
      <c r="BT264" s="12"/>
      <c r="BU264" s="12"/>
      <c r="BV264" s="12"/>
      <c r="BW264" s="12"/>
      <c r="BX264" s="12"/>
      <c r="BY264" s="12"/>
      <c r="BZ264" s="12"/>
    </row>
    <row r="265" spans="1:78" s="2" customFormat="1">
      <c r="A265" s="21"/>
      <c r="B265" s="27" t="s">
        <v>2769</v>
      </c>
      <c r="C265" s="122" t="str">
        <f t="shared" si="8"/>
        <v>T. Activities of households as employers; undifferentiated goods- and services-producing activities of households for own use</v>
      </c>
      <c r="D265" s="23" t="s">
        <v>3464</v>
      </c>
      <c r="E265" s="24"/>
      <c r="F265" s="24"/>
      <c r="G265" s="24"/>
      <c r="H265" s="24"/>
      <c r="I265" s="7"/>
      <c r="J265" s="7"/>
      <c r="AA265" s="12"/>
      <c r="AB265" s="12"/>
      <c r="AC265" s="12" t="s">
        <v>3130</v>
      </c>
      <c r="AD265" s="12" t="s">
        <v>2857</v>
      </c>
      <c r="AE265" s="12">
        <v>78</v>
      </c>
      <c r="AF265" s="12" t="s">
        <v>3460</v>
      </c>
      <c r="AG265" s="12">
        <v>962</v>
      </c>
      <c r="AH265" s="12" t="s">
        <v>3463</v>
      </c>
      <c r="AI265" s="12">
        <v>1139</v>
      </c>
      <c r="AJ265" s="119">
        <f t="shared" si="9"/>
        <v>745</v>
      </c>
      <c r="AK265" s="119" t="str">
        <f>IF($D$265&lt;&gt;"",$D$265,"")</f>
        <v xml:space="preserve"> </v>
      </c>
      <c r="AL265" s="119" t="str">
        <f>IF($E$265&lt;&gt;"",$E$265,"")</f>
        <v/>
      </c>
      <c r="AM265" s="119" t="str">
        <f>IF($F$265&lt;&gt;"",$F$265,"")</f>
        <v/>
      </c>
      <c r="AN265" s="119" t="str">
        <f>IF($G$265&lt;&gt;"",$G$265,"")</f>
        <v/>
      </c>
      <c r="AO265" s="119" t="str">
        <f>IF($H$265&lt;&gt;"",$H$265,"")</f>
        <v/>
      </c>
      <c r="AP265" s="12"/>
      <c r="AQ265" s="12"/>
      <c r="AR265" s="12"/>
      <c r="AS265" s="12"/>
      <c r="AT265" s="12"/>
      <c r="AU265" s="12"/>
      <c r="AV265" s="12"/>
      <c r="AW265" s="12"/>
      <c r="AX265" s="12"/>
      <c r="AY265" s="12"/>
      <c r="AZ265" s="12"/>
      <c r="BA265" s="12"/>
      <c r="BB265" s="12" t="s">
        <v>3512</v>
      </c>
      <c r="BC265" s="12" t="s">
        <v>3464</v>
      </c>
      <c r="BD265" s="12" t="s">
        <v>3464</v>
      </c>
      <c r="BE265" s="12">
        <v>745</v>
      </c>
      <c r="BF265" s="12" t="s">
        <v>3490</v>
      </c>
      <c r="BG265" s="12" t="s">
        <v>3490</v>
      </c>
      <c r="BH265" s="12"/>
      <c r="BI265" s="12"/>
      <c r="BJ265" s="12"/>
      <c r="BK265" s="12"/>
      <c r="BL265" s="12"/>
      <c r="BM265" s="12"/>
      <c r="BN265" s="12"/>
      <c r="BO265" s="12"/>
      <c r="BP265" s="12"/>
      <c r="BQ265" s="12"/>
      <c r="BR265" s="12"/>
      <c r="BS265" s="12"/>
      <c r="BT265" s="12"/>
      <c r="BU265" s="12"/>
      <c r="BV265" s="12"/>
      <c r="BW265" s="12"/>
      <c r="BX265" s="12"/>
      <c r="BY265" s="12"/>
      <c r="BZ265" s="12"/>
    </row>
    <row r="266" spans="1:78" s="2" customFormat="1">
      <c r="A266" s="21"/>
      <c r="B266" s="27" t="s">
        <v>2769</v>
      </c>
      <c r="C266" s="122" t="str">
        <f t="shared" si="8"/>
        <v>U. Activities of extraterritorial organizations and bodies</v>
      </c>
      <c r="D266" s="23" t="s">
        <v>3464</v>
      </c>
      <c r="E266" s="24"/>
      <c r="F266" s="24"/>
      <c r="G266" s="24"/>
      <c r="H266" s="24"/>
      <c r="I266" s="7"/>
      <c r="J266" s="7"/>
      <c r="AA266" s="12"/>
      <c r="AB266" s="12"/>
      <c r="AC266" s="12" t="s">
        <v>3131</v>
      </c>
      <c r="AD266" s="12" t="s">
        <v>2857</v>
      </c>
      <c r="AE266" s="12">
        <v>78</v>
      </c>
      <c r="AF266" s="12" t="s">
        <v>3460</v>
      </c>
      <c r="AG266" s="12">
        <v>962</v>
      </c>
      <c r="AH266" s="12" t="s">
        <v>3463</v>
      </c>
      <c r="AI266" s="12">
        <v>1139</v>
      </c>
      <c r="AJ266" s="119">
        <f t="shared" si="9"/>
        <v>746</v>
      </c>
      <c r="AK266" s="119" t="str">
        <f>IF($D$266&lt;&gt;"",$D$266,"")</f>
        <v xml:space="preserve"> </v>
      </c>
      <c r="AL266" s="119" t="str">
        <f>IF($E$266&lt;&gt;"",$E$266,"")</f>
        <v/>
      </c>
      <c r="AM266" s="119" t="str">
        <f>IF($F$266&lt;&gt;"",$F$266,"")</f>
        <v/>
      </c>
      <c r="AN266" s="119" t="str">
        <f>IF($G$266&lt;&gt;"",$G$266,"")</f>
        <v/>
      </c>
      <c r="AO266" s="119" t="str">
        <f>IF($H$266&lt;&gt;"",$H$266,"")</f>
        <v/>
      </c>
      <c r="AP266" s="12"/>
      <c r="AQ266" s="12"/>
      <c r="AR266" s="12"/>
      <c r="AS266" s="12"/>
      <c r="AT266" s="12"/>
      <c r="AU266" s="12"/>
      <c r="AV266" s="12"/>
      <c r="AW266" s="12"/>
      <c r="AX266" s="12"/>
      <c r="AY266" s="12"/>
      <c r="AZ266" s="12"/>
      <c r="BA266" s="12"/>
      <c r="BB266" s="12" t="s">
        <v>3513</v>
      </c>
      <c r="BC266" s="12" t="s">
        <v>3464</v>
      </c>
      <c r="BD266" s="12" t="s">
        <v>3464</v>
      </c>
      <c r="BE266" s="12">
        <v>746</v>
      </c>
      <c r="BF266" s="12" t="s">
        <v>3490</v>
      </c>
      <c r="BG266" s="12" t="s">
        <v>3490</v>
      </c>
      <c r="BH266" s="12"/>
      <c r="BI266" s="12"/>
      <c r="BJ266" s="12"/>
      <c r="BK266" s="12"/>
      <c r="BL266" s="12"/>
      <c r="BM266" s="12"/>
      <c r="BN266" s="12"/>
      <c r="BO266" s="12"/>
      <c r="BP266" s="12"/>
      <c r="BQ266" s="12"/>
      <c r="BR266" s="12"/>
      <c r="BS266" s="12"/>
      <c r="BT266" s="12"/>
      <c r="BU266" s="12"/>
      <c r="BV266" s="12"/>
      <c r="BW266" s="12"/>
      <c r="BX266" s="12"/>
      <c r="BY266" s="12"/>
      <c r="BZ266" s="12"/>
    </row>
    <row r="267" spans="1:78" s="2" customFormat="1">
      <c r="A267" s="21"/>
      <c r="B267" s="26" t="s">
        <v>2769</v>
      </c>
      <c r="C267" s="122" t="str">
        <f t="shared" si="8"/>
        <v>X. Not elsewhere classified</v>
      </c>
      <c r="D267" s="23" t="s">
        <v>3464</v>
      </c>
      <c r="E267" s="24"/>
      <c r="F267" s="24"/>
      <c r="G267" s="24"/>
      <c r="H267" s="24"/>
      <c r="I267" s="7"/>
      <c r="J267" s="7"/>
      <c r="AA267" s="12"/>
      <c r="AB267" s="12"/>
      <c r="AC267" s="12" t="s">
        <v>3132</v>
      </c>
      <c r="AD267" s="12" t="s">
        <v>2857</v>
      </c>
      <c r="AE267" s="12">
        <v>78</v>
      </c>
      <c r="AF267" s="12" t="s">
        <v>3460</v>
      </c>
      <c r="AG267" s="12">
        <v>962</v>
      </c>
      <c r="AH267" s="12" t="s">
        <v>3463</v>
      </c>
      <c r="AI267" s="12">
        <v>1139</v>
      </c>
      <c r="AJ267" s="119">
        <f t="shared" si="9"/>
        <v>747</v>
      </c>
      <c r="AK267" s="119" t="str">
        <f>IF($D$267&lt;&gt;"",$D$267,"")</f>
        <v xml:space="preserve"> </v>
      </c>
      <c r="AL267" s="119" t="str">
        <f>IF($E$267&lt;&gt;"",$E$267,"")</f>
        <v/>
      </c>
      <c r="AM267" s="119" t="str">
        <f>IF($F$267&lt;&gt;"",$F$267,"")</f>
        <v/>
      </c>
      <c r="AN267" s="119" t="str">
        <f>IF($G$267&lt;&gt;"",$G$267,"")</f>
        <v/>
      </c>
      <c r="AO267" s="119" t="str">
        <f>IF($H$267&lt;&gt;"",$H$267,"")</f>
        <v/>
      </c>
      <c r="AP267" s="12"/>
      <c r="AQ267" s="12"/>
      <c r="AR267" s="12"/>
      <c r="AS267" s="12"/>
      <c r="AT267" s="12"/>
      <c r="AU267" s="12"/>
      <c r="AV267" s="12"/>
      <c r="AW267" s="12"/>
      <c r="AX267" s="12"/>
      <c r="AY267" s="12"/>
      <c r="AZ267" s="12"/>
      <c r="BA267" s="12"/>
      <c r="BB267" s="12" t="s">
        <v>3510</v>
      </c>
      <c r="BC267" s="12" t="s">
        <v>3464</v>
      </c>
      <c r="BD267" s="12" t="s">
        <v>3464</v>
      </c>
      <c r="BE267" s="12">
        <v>747</v>
      </c>
      <c r="BF267" s="12" t="s">
        <v>3490</v>
      </c>
      <c r="BG267" s="12" t="s">
        <v>3490</v>
      </c>
      <c r="BH267" s="12"/>
      <c r="BI267" s="12"/>
      <c r="BJ267" s="12"/>
      <c r="BK267" s="12"/>
      <c r="BL267" s="12"/>
      <c r="BM267" s="12"/>
      <c r="BN267" s="12"/>
      <c r="BO267" s="12"/>
      <c r="BP267" s="12"/>
      <c r="BQ267" s="12"/>
      <c r="BR267" s="12"/>
      <c r="BS267" s="12"/>
      <c r="BT267" s="12"/>
      <c r="BU267" s="12"/>
      <c r="BV267" s="12"/>
      <c r="BW267" s="12"/>
      <c r="BX267" s="12"/>
      <c r="BY267" s="12"/>
      <c r="BZ267" s="12"/>
    </row>
    <row r="268" spans="1:78" s="2" customFormat="1">
      <c r="A268" s="21"/>
      <c r="B268" s="25" t="s">
        <v>2770</v>
      </c>
      <c r="C268" s="122" t="str">
        <f t="shared" si="8"/>
        <v>Total</v>
      </c>
      <c r="D268" s="23" t="s">
        <v>3464</v>
      </c>
      <c r="E268" s="24"/>
      <c r="F268" s="24"/>
      <c r="G268" s="24"/>
      <c r="H268" s="24"/>
      <c r="I268" s="7"/>
      <c r="J268" s="7"/>
      <c r="AA268" s="12"/>
      <c r="AB268" s="12"/>
      <c r="AC268" s="12" t="s">
        <v>3133</v>
      </c>
      <c r="AD268" s="12" t="s">
        <v>2857</v>
      </c>
      <c r="AE268" s="12">
        <v>78</v>
      </c>
      <c r="AF268" s="12" t="s">
        <v>3460</v>
      </c>
      <c r="AG268" s="12">
        <v>962</v>
      </c>
      <c r="AH268" s="12" t="s">
        <v>3463</v>
      </c>
      <c r="AI268" s="12">
        <v>1140</v>
      </c>
      <c r="AJ268" s="119">
        <f t="shared" si="9"/>
        <v>713</v>
      </c>
      <c r="AK268" s="119" t="str">
        <f>IF($D$268&lt;&gt;"",$D$268,"")</f>
        <v xml:space="preserve"> </v>
      </c>
      <c r="AL268" s="119" t="str">
        <f>IF($E$268&lt;&gt;"",$E$268,"")</f>
        <v/>
      </c>
      <c r="AM268" s="119" t="str">
        <f>IF($F$268&lt;&gt;"",$F$268,"")</f>
        <v/>
      </c>
      <c r="AN268" s="119" t="str">
        <f>IF($G$268&lt;&gt;"",$G$268,"")</f>
        <v/>
      </c>
      <c r="AO268" s="119" t="str">
        <f>IF($H$268&lt;&gt;"",$H$268,"")</f>
        <v/>
      </c>
      <c r="AP268" s="12"/>
      <c r="AQ268" s="12"/>
      <c r="AR268" s="12"/>
      <c r="AS268" s="12"/>
      <c r="AT268" s="12"/>
      <c r="AU268" s="12"/>
      <c r="AV268" s="12"/>
      <c r="AW268" s="12"/>
      <c r="AX268" s="12"/>
      <c r="AY268" s="12"/>
      <c r="AZ268" s="12"/>
      <c r="BA268" s="12"/>
      <c r="BB268" s="12" t="s">
        <v>2749</v>
      </c>
      <c r="BC268" s="12" t="s">
        <v>2749</v>
      </c>
      <c r="BD268" s="12" t="s">
        <v>2749</v>
      </c>
      <c r="BE268" s="12">
        <v>713</v>
      </c>
      <c r="BF268" s="12">
        <v>1111</v>
      </c>
      <c r="BG268" s="12">
        <v>496</v>
      </c>
      <c r="BH268" s="12"/>
      <c r="BI268" s="12"/>
      <c r="BJ268" s="12"/>
      <c r="BK268" s="12"/>
      <c r="BL268" s="12"/>
      <c r="BM268" s="12"/>
      <c r="BN268" s="12"/>
      <c r="BO268" s="12"/>
      <c r="BP268" s="12"/>
      <c r="BQ268" s="12"/>
      <c r="BR268" s="12"/>
      <c r="BS268" s="12"/>
      <c r="BT268" s="12"/>
      <c r="BU268" s="12"/>
      <c r="BV268" s="12"/>
      <c r="BW268" s="12"/>
      <c r="BX268" s="12"/>
      <c r="BY268" s="12"/>
      <c r="BZ268" s="12"/>
    </row>
    <row r="269" spans="1:78" s="2" customFormat="1">
      <c r="A269" s="21"/>
      <c r="B269" s="27" t="s">
        <v>2771</v>
      </c>
      <c r="C269" s="122" t="str">
        <f t="shared" si="8"/>
        <v>A. Agriculture; forestry and fishing</v>
      </c>
      <c r="D269" s="23" t="s">
        <v>3464</v>
      </c>
      <c r="E269" s="24"/>
      <c r="F269" s="24"/>
      <c r="G269" s="24"/>
      <c r="H269" s="24"/>
      <c r="I269" s="7"/>
      <c r="J269" s="7"/>
      <c r="AA269" s="12"/>
      <c r="AB269" s="12"/>
      <c r="AC269" s="12" t="s">
        <v>3134</v>
      </c>
      <c r="AD269" s="12" t="s">
        <v>2857</v>
      </c>
      <c r="AE269" s="12">
        <v>78</v>
      </c>
      <c r="AF269" s="12" t="s">
        <v>3460</v>
      </c>
      <c r="AG269" s="12">
        <v>962</v>
      </c>
      <c r="AH269" s="12" t="s">
        <v>3463</v>
      </c>
      <c r="AI269" s="12">
        <v>1140</v>
      </c>
      <c r="AJ269" s="119">
        <f t="shared" si="9"/>
        <v>714</v>
      </c>
      <c r="AK269" s="119" t="str">
        <f>IF($D$269&lt;&gt;"",$D$269,"")</f>
        <v xml:space="preserve"> </v>
      </c>
      <c r="AL269" s="119" t="str">
        <f>IF($E$269&lt;&gt;"",$E$269,"")</f>
        <v/>
      </c>
      <c r="AM269" s="119" t="str">
        <f>IF($F$269&lt;&gt;"",$F$269,"")</f>
        <v/>
      </c>
      <c r="AN269" s="119" t="str">
        <f>IF($G$269&lt;&gt;"",$G$269,"")</f>
        <v/>
      </c>
      <c r="AO269" s="119" t="str">
        <f>IF($H$269&lt;&gt;"",$H$269,"")</f>
        <v/>
      </c>
      <c r="AP269" s="12"/>
      <c r="AQ269" s="12"/>
      <c r="AR269" s="12"/>
      <c r="AS269" s="12"/>
      <c r="AT269" s="12"/>
      <c r="AU269" s="12"/>
      <c r="AV269" s="12"/>
      <c r="AW269" s="12"/>
      <c r="AX269" s="12"/>
      <c r="AY269" s="12"/>
      <c r="AZ269" s="12"/>
      <c r="BA269" s="12"/>
      <c r="BB269" s="12" t="s">
        <v>3468</v>
      </c>
      <c r="BC269" s="12" t="s">
        <v>3469</v>
      </c>
      <c r="BD269" s="12" t="s">
        <v>3470</v>
      </c>
      <c r="BE269" s="12">
        <v>714</v>
      </c>
      <c r="BF269" s="12">
        <v>1112</v>
      </c>
      <c r="BG269" s="12">
        <v>499</v>
      </c>
      <c r="BH269" s="12"/>
      <c r="BI269" s="12"/>
      <c r="BJ269" s="12"/>
      <c r="BK269" s="12"/>
      <c r="BL269" s="12"/>
      <c r="BM269" s="12"/>
      <c r="BN269" s="12"/>
      <c r="BO269" s="12"/>
      <c r="BP269" s="12"/>
      <c r="BQ269" s="12"/>
      <c r="BR269" s="12"/>
      <c r="BS269" s="12"/>
      <c r="BT269" s="12"/>
      <c r="BU269" s="12"/>
      <c r="BV269" s="12"/>
      <c r="BW269" s="12"/>
      <c r="BX269" s="12"/>
      <c r="BY269" s="12"/>
      <c r="BZ269" s="12"/>
    </row>
    <row r="270" spans="1:78" s="2" customFormat="1">
      <c r="A270" s="21"/>
      <c r="B270" s="27" t="s">
        <v>2771</v>
      </c>
      <c r="C270" s="122" t="str">
        <f t="shared" si="8"/>
        <v>B. Mining and quarrying</v>
      </c>
      <c r="D270" s="23" t="s">
        <v>3464</v>
      </c>
      <c r="E270" s="24"/>
      <c r="F270" s="24"/>
      <c r="G270" s="24"/>
      <c r="H270" s="24"/>
      <c r="I270" s="7"/>
      <c r="J270" s="7"/>
      <c r="AA270" s="12"/>
      <c r="AB270" s="12"/>
      <c r="AC270" s="12" t="s">
        <v>3135</v>
      </c>
      <c r="AD270" s="12" t="s">
        <v>2857</v>
      </c>
      <c r="AE270" s="12">
        <v>78</v>
      </c>
      <c r="AF270" s="12" t="s">
        <v>3460</v>
      </c>
      <c r="AG270" s="12">
        <v>962</v>
      </c>
      <c r="AH270" s="12" t="s">
        <v>3463</v>
      </c>
      <c r="AI270" s="12">
        <v>1140</v>
      </c>
      <c r="AJ270" s="119">
        <f t="shared" si="9"/>
        <v>716</v>
      </c>
      <c r="AK270" s="119" t="str">
        <f>IF($D$270&lt;&gt;"",$D$270,"")</f>
        <v xml:space="preserve"> </v>
      </c>
      <c r="AL270" s="119" t="str">
        <f>IF($E$270&lt;&gt;"",$E$270,"")</f>
        <v/>
      </c>
      <c r="AM270" s="119" t="str">
        <f>IF($F$270&lt;&gt;"",$F$270,"")</f>
        <v/>
      </c>
      <c r="AN270" s="119" t="str">
        <f>IF($G$270&lt;&gt;"",$G$270,"")</f>
        <v/>
      </c>
      <c r="AO270" s="119" t="str">
        <f>IF($H$270&lt;&gt;"",$H$270,"")</f>
        <v/>
      </c>
      <c r="AP270" s="12"/>
      <c r="AQ270" s="12"/>
      <c r="AR270" s="12"/>
      <c r="AS270" s="12"/>
      <c r="AT270" s="12"/>
      <c r="AU270" s="12"/>
      <c r="AV270" s="12"/>
      <c r="AW270" s="12"/>
      <c r="AX270" s="12"/>
      <c r="AY270" s="12"/>
      <c r="AZ270" s="12"/>
      <c r="BA270" s="12"/>
      <c r="BB270" s="12" t="s">
        <v>3471</v>
      </c>
      <c r="BC270" s="12" t="s">
        <v>3472</v>
      </c>
      <c r="BD270" s="12" t="s">
        <v>3473</v>
      </c>
      <c r="BE270" s="12">
        <v>716</v>
      </c>
      <c r="BF270" s="12">
        <v>1213</v>
      </c>
      <c r="BG270" s="12">
        <v>502</v>
      </c>
      <c r="BH270" s="12"/>
      <c r="BI270" s="12"/>
      <c r="BJ270" s="12"/>
      <c r="BK270" s="12"/>
      <c r="BL270" s="12"/>
      <c r="BM270" s="12"/>
      <c r="BN270" s="12"/>
      <c r="BO270" s="12"/>
      <c r="BP270" s="12"/>
      <c r="BQ270" s="12"/>
      <c r="BR270" s="12"/>
      <c r="BS270" s="12"/>
      <c r="BT270" s="12"/>
      <c r="BU270" s="12"/>
      <c r="BV270" s="12"/>
      <c r="BW270" s="12"/>
      <c r="BX270" s="12"/>
      <c r="BY270" s="12"/>
      <c r="BZ270" s="12"/>
    </row>
    <row r="271" spans="1:78" s="2" customFormat="1">
      <c r="A271" s="21"/>
      <c r="B271" s="27" t="s">
        <v>2771</v>
      </c>
      <c r="C271" s="122" t="str">
        <f t="shared" si="8"/>
        <v>C. Manufacturing</v>
      </c>
      <c r="D271" s="23" t="s">
        <v>3464</v>
      </c>
      <c r="E271" s="24"/>
      <c r="F271" s="24"/>
      <c r="G271" s="24"/>
      <c r="H271" s="24"/>
      <c r="I271" s="7"/>
      <c r="J271" s="7"/>
      <c r="AA271" s="12"/>
      <c r="AB271" s="12"/>
      <c r="AC271" s="12" t="s">
        <v>3136</v>
      </c>
      <c r="AD271" s="12" t="s">
        <v>2857</v>
      </c>
      <c r="AE271" s="12">
        <v>78</v>
      </c>
      <c r="AF271" s="12" t="s">
        <v>3460</v>
      </c>
      <c r="AG271" s="12">
        <v>962</v>
      </c>
      <c r="AH271" s="12" t="s">
        <v>3463</v>
      </c>
      <c r="AI271" s="12">
        <v>1140</v>
      </c>
      <c r="AJ271" s="119">
        <f t="shared" si="9"/>
        <v>722</v>
      </c>
      <c r="AK271" s="119" t="str">
        <f>IF($D$271&lt;&gt;"",$D$271,"")</f>
        <v xml:space="preserve"> </v>
      </c>
      <c r="AL271" s="119" t="str">
        <f>IF($E$271&lt;&gt;"",$E$271,"")</f>
        <v/>
      </c>
      <c r="AM271" s="119" t="str">
        <f>IF($F$271&lt;&gt;"",$F$271,"")</f>
        <v/>
      </c>
      <c r="AN271" s="119" t="str">
        <f>IF($G$271&lt;&gt;"",$G$271,"")</f>
        <v/>
      </c>
      <c r="AO271" s="119" t="str">
        <f>IF($H$271&lt;&gt;"",$H$271,"")</f>
        <v/>
      </c>
      <c r="AP271" s="12"/>
      <c r="AQ271" s="12"/>
      <c r="AR271" s="12"/>
      <c r="AS271" s="12"/>
      <c r="AT271" s="12"/>
      <c r="AU271" s="12"/>
      <c r="AV271" s="12"/>
      <c r="AW271" s="12"/>
      <c r="AX271" s="12"/>
      <c r="AY271" s="12"/>
      <c r="AZ271" s="12"/>
      <c r="BA271" s="12"/>
      <c r="BB271" s="12" t="s">
        <v>3474</v>
      </c>
      <c r="BC271" s="12" t="s">
        <v>3475</v>
      </c>
      <c r="BD271" s="12" t="s">
        <v>3476</v>
      </c>
      <c r="BE271" s="12">
        <v>722</v>
      </c>
      <c r="BF271" s="12">
        <v>1115</v>
      </c>
      <c r="BG271" s="12">
        <v>507</v>
      </c>
      <c r="BH271" s="12"/>
      <c r="BI271" s="12"/>
      <c r="BJ271" s="12"/>
      <c r="BK271" s="12"/>
      <c r="BL271" s="12"/>
      <c r="BM271" s="12"/>
      <c r="BN271" s="12"/>
      <c r="BO271" s="12"/>
      <c r="BP271" s="12"/>
      <c r="BQ271" s="12"/>
      <c r="BR271" s="12"/>
      <c r="BS271" s="12"/>
      <c r="BT271" s="12"/>
      <c r="BU271" s="12"/>
      <c r="BV271" s="12"/>
      <c r="BW271" s="12"/>
      <c r="BX271" s="12"/>
      <c r="BY271" s="12"/>
      <c r="BZ271" s="12"/>
    </row>
    <row r="272" spans="1:78" s="2" customFormat="1">
      <c r="A272" s="21"/>
      <c r="B272" s="27" t="s">
        <v>2771</v>
      </c>
      <c r="C272" s="122" t="str">
        <f t="shared" si="8"/>
        <v>D. Electricity; gas, steam and air conditioning supply</v>
      </c>
      <c r="D272" s="23" t="s">
        <v>3464</v>
      </c>
      <c r="E272" s="24"/>
      <c r="F272" s="24"/>
      <c r="G272" s="24"/>
      <c r="H272" s="24"/>
      <c r="I272" s="7"/>
      <c r="J272" s="7"/>
      <c r="AA272" s="12"/>
      <c r="AB272" s="12"/>
      <c r="AC272" s="12" t="s">
        <v>3137</v>
      </c>
      <c r="AD272" s="12" t="s">
        <v>2857</v>
      </c>
      <c r="AE272" s="12">
        <v>78</v>
      </c>
      <c r="AF272" s="12" t="s">
        <v>3460</v>
      </c>
      <c r="AG272" s="12">
        <v>962</v>
      </c>
      <c r="AH272" s="12" t="s">
        <v>3463</v>
      </c>
      <c r="AI272" s="12">
        <v>1140</v>
      </c>
      <c r="AJ272" s="119">
        <f t="shared" si="9"/>
        <v>723</v>
      </c>
      <c r="AK272" s="119" t="str">
        <f>IF($D$272&lt;&gt;"",$D$272,"")</f>
        <v xml:space="preserve"> </v>
      </c>
      <c r="AL272" s="119" t="str">
        <f>IF($E$272&lt;&gt;"",$E$272,"")</f>
        <v/>
      </c>
      <c r="AM272" s="119" t="str">
        <f>IF($F$272&lt;&gt;"",$F$272,"")</f>
        <v/>
      </c>
      <c r="AN272" s="119" t="str">
        <f>IF($G$272&lt;&gt;"",$G$272,"")</f>
        <v/>
      </c>
      <c r="AO272" s="119" t="str">
        <f>IF($H$272&lt;&gt;"",$H$272,"")</f>
        <v/>
      </c>
      <c r="AP272" s="12"/>
      <c r="AQ272" s="12"/>
      <c r="AR272" s="12"/>
      <c r="AS272" s="12"/>
      <c r="AT272" s="12"/>
      <c r="AU272" s="12"/>
      <c r="AV272" s="12"/>
      <c r="AW272" s="12"/>
      <c r="AX272" s="12"/>
      <c r="AY272" s="12"/>
      <c r="AZ272" s="12"/>
      <c r="BA272" s="12"/>
      <c r="BB272" s="12" t="s">
        <v>3477</v>
      </c>
      <c r="BC272" s="12" t="s">
        <v>3478</v>
      </c>
      <c r="BD272" s="12" t="s">
        <v>3479</v>
      </c>
      <c r="BE272" s="12">
        <v>723</v>
      </c>
      <c r="BF272" s="12">
        <v>1211</v>
      </c>
      <c r="BG272" s="12">
        <v>525</v>
      </c>
      <c r="BH272" s="12"/>
      <c r="BI272" s="12"/>
      <c r="BJ272" s="12"/>
      <c r="BK272" s="12"/>
      <c r="BL272" s="12"/>
      <c r="BM272" s="12"/>
      <c r="BN272" s="12"/>
      <c r="BO272" s="12"/>
      <c r="BP272" s="12"/>
      <c r="BQ272" s="12"/>
      <c r="BR272" s="12"/>
      <c r="BS272" s="12"/>
      <c r="BT272" s="12"/>
      <c r="BU272" s="12"/>
      <c r="BV272" s="12"/>
      <c r="BW272" s="12"/>
      <c r="BX272" s="12"/>
      <c r="BY272" s="12"/>
      <c r="BZ272" s="12"/>
    </row>
    <row r="273" spans="1:78" s="2" customFormat="1">
      <c r="A273" s="21"/>
      <c r="B273" s="27" t="s">
        <v>2771</v>
      </c>
      <c r="C273" s="122" t="str">
        <f t="shared" si="8"/>
        <v>E. Water supply; sewerage, waste management and remediation activities</v>
      </c>
      <c r="D273" s="23" t="s">
        <v>3464</v>
      </c>
      <c r="E273" s="24"/>
      <c r="F273" s="24"/>
      <c r="G273" s="24"/>
      <c r="H273" s="24"/>
      <c r="I273" s="7"/>
      <c r="J273" s="7"/>
      <c r="AA273" s="12"/>
      <c r="AB273" s="12"/>
      <c r="AC273" s="12" t="s">
        <v>3138</v>
      </c>
      <c r="AD273" s="12" t="s">
        <v>2857</v>
      </c>
      <c r="AE273" s="12">
        <v>78</v>
      </c>
      <c r="AF273" s="12" t="s">
        <v>3460</v>
      </c>
      <c r="AG273" s="12">
        <v>962</v>
      </c>
      <c r="AH273" s="12" t="s">
        <v>3463</v>
      </c>
      <c r="AI273" s="12">
        <v>1140</v>
      </c>
      <c r="AJ273" s="119">
        <f t="shared" si="9"/>
        <v>725</v>
      </c>
      <c r="AK273" s="119" t="str">
        <f>IF($D$273&lt;&gt;"",$D$273,"")</f>
        <v xml:space="preserve"> </v>
      </c>
      <c r="AL273" s="119" t="str">
        <f>IF($E$273&lt;&gt;"",$E$273,"")</f>
        <v/>
      </c>
      <c r="AM273" s="119" t="str">
        <f>IF($F$273&lt;&gt;"",$F$273,"")</f>
        <v/>
      </c>
      <c r="AN273" s="119" t="str">
        <f>IF($G$273&lt;&gt;"",$G$273,"")</f>
        <v/>
      </c>
      <c r="AO273" s="119" t="str">
        <f>IF($H$273&lt;&gt;"",$H$273,"")</f>
        <v/>
      </c>
      <c r="AP273" s="12"/>
      <c r="AQ273" s="12"/>
      <c r="AR273" s="12"/>
      <c r="AS273" s="12"/>
      <c r="AT273" s="12"/>
      <c r="AU273" s="12"/>
      <c r="AV273" s="12"/>
      <c r="AW273" s="12"/>
      <c r="AX273" s="12"/>
      <c r="AY273" s="12"/>
      <c r="AZ273" s="12"/>
      <c r="BA273" s="12"/>
      <c r="BB273" s="12" t="s">
        <v>3480</v>
      </c>
      <c r="BC273" s="12" t="s">
        <v>3481</v>
      </c>
      <c r="BD273" s="12" t="s">
        <v>3482</v>
      </c>
      <c r="BE273" s="12">
        <v>725</v>
      </c>
      <c r="BF273" s="12">
        <v>1116</v>
      </c>
      <c r="BG273" s="12">
        <v>527</v>
      </c>
      <c r="BH273" s="12"/>
      <c r="BI273" s="12"/>
      <c r="BJ273" s="12"/>
      <c r="BK273" s="12"/>
      <c r="BL273" s="12"/>
      <c r="BM273" s="12"/>
      <c r="BN273" s="12"/>
      <c r="BO273" s="12"/>
      <c r="BP273" s="12"/>
      <c r="BQ273" s="12"/>
      <c r="BR273" s="12"/>
      <c r="BS273" s="12"/>
      <c r="BT273" s="12"/>
      <c r="BU273" s="12"/>
      <c r="BV273" s="12"/>
      <c r="BW273" s="12"/>
      <c r="BX273" s="12"/>
      <c r="BY273" s="12"/>
      <c r="BZ273" s="12"/>
    </row>
    <row r="274" spans="1:78" s="2" customFormat="1">
      <c r="A274" s="21"/>
      <c r="B274" s="27" t="s">
        <v>2771</v>
      </c>
      <c r="C274" s="122" t="str">
        <f t="shared" si="8"/>
        <v>F. Construction</v>
      </c>
      <c r="D274" s="23" t="s">
        <v>3464</v>
      </c>
      <c r="E274" s="24"/>
      <c r="F274" s="24"/>
      <c r="G274" s="24"/>
      <c r="H274" s="24"/>
      <c r="I274" s="7"/>
      <c r="J274" s="7"/>
      <c r="AA274" s="12"/>
      <c r="AB274" s="12"/>
      <c r="AC274" s="12" t="s">
        <v>3139</v>
      </c>
      <c r="AD274" s="12" t="s">
        <v>2857</v>
      </c>
      <c r="AE274" s="12">
        <v>78</v>
      </c>
      <c r="AF274" s="12" t="s">
        <v>3460</v>
      </c>
      <c r="AG274" s="12">
        <v>962</v>
      </c>
      <c r="AH274" s="12" t="s">
        <v>3463</v>
      </c>
      <c r="AI274" s="12">
        <v>1140</v>
      </c>
      <c r="AJ274" s="119">
        <f t="shared" si="9"/>
        <v>726</v>
      </c>
      <c r="AK274" s="119" t="str">
        <f>IF($D$274&lt;&gt;"",$D$274,"")</f>
        <v xml:space="preserve"> </v>
      </c>
      <c r="AL274" s="119" t="str">
        <f>IF($E$274&lt;&gt;"",$E$274,"")</f>
        <v/>
      </c>
      <c r="AM274" s="119" t="str">
        <f>IF($F$274&lt;&gt;"",$F$274,"")</f>
        <v/>
      </c>
      <c r="AN274" s="119" t="str">
        <f>IF($G$274&lt;&gt;"",$G$274,"")</f>
        <v/>
      </c>
      <c r="AO274" s="119" t="str">
        <f>IF($H$274&lt;&gt;"",$H$274,"")</f>
        <v/>
      </c>
      <c r="AP274" s="12"/>
      <c r="AQ274" s="12"/>
      <c r="AR274" s="12"/>
      <c r="AS274" s="12"/>
      <c r="AT274" s="12"/>
      <c r="AU274" s="12"/>
      <c r="AV274" s="12"/>
      <c r="AW274" s="12"/>
      <c r="AX274" s="12"/>
      <c r="AY274" s="12"/>
      <c r="AZ274" s="12"/>
      <c r="BA274" s="12"/>
      <c r="BB274" s="12" t="s">
        <v>3483</v>
      </c>
      <c r="BC274" s="12" t="s">
        <v>3484</v>
      </c>
      <c r="BD274" s="12" t="s">
        <v>3483</v>
      </c>
      <c r="BE274" s="12">
        <v>726</v>
      </c>
      <c r="BF274" s="12">
        <v>1117</v>
      </c>
      <c r="BG274" s="12">
        <v>534</v>
      </c>
      <c r="BH274" s="12"/>
      <c r="BI274" s="12"/>
      <c r="BJ274" s="12"/>
      <c r="BK274" s="12"/>
      <c r="BL274" s="12"/>
      <c r="BM274" s="12"/>
      <c r="BN274" s="12"/>
      <c r="BO274" s="12"/>
      <c r="BP274" s="12"/>
      <c r="BQ274" s="12"/>
      <c r="BR274" s="12"/>
      <c r="BS274" s="12"/>
      <c r="BT274" s="12"/>
      <c r="BU274" s="12"/>
      <c r="BV274" s="12"/>
      <c r="BW274" s="12"/>
      <c r="BX274" s="12"/>
      <c r="BY274" s="12"/>
      <c r="BZ274" s="12"/>
    </row>
    <row r="275" spans="1:78" s="2" customFormat="1">
      <c r="A275" s="21"/>
      <c r="B275" s="27" t="s">
        <v>2771</v>
      </c>
      <c r="C275" s="122" t="str">
        <f t="shared" si="8"/>
        <v>G. Wholesale and retail trade; repair of motor vehicles and motorcycles</v>
      </c>
      <c r="D275" s="23" t="s">
        <v>3464</v>
      </c>
      <c r="E275" s="24"/>
      <c r="F275" s="24"/>
      <c r="G275" s="24"/>
      <c r="H275" s="24"/>
      <c r="I275" s="7"/>
      <c r="J275" s="7"/>
      <c r="AA275" s="12"/>
      <c r="AB275" s="12"/>
      <c r="AC275" s="12" t="s">
        <v>3140</v>
      </c>
      <c r="AD275" s="12" t="s">
        <v>2857</v>
      </c>
      <c r="AE275" s="12">
        <v>78</v>
      </c>
      <c r="AF275" s="12" t="s">
        <v>3460</v>
      </c>
      <c r="AG275" s="12">
        <v>962</v>
      </c>
      <c r="AH275" s="12" t="s">
        <v>3463</v>
      </c>
      <c r="AI275" s="12">
        <v>1140</v>
      </c>
      <c r="AJ275" s="119">
        <f t="shared" si="9"/>
        <v>727</v>
      </c>
      <c r="AK275" s="119" t="str">
        <f>IF($D$275&lt;&gt;"",$D$275,"")</f>
        <v xml:space="preserve"> </v>
      </c>
      <c r="AL275" s="119" t="str">
        <f>IF($E$275&lt;&gt;"",$E$275,"")</f>
        <v/>
      </c>
      <c r="AM275" s="119" t="str">
        <f>IF($F$275&lt;&gt;"",$F$275,"")</f>
        <v/>
      </c>
      <c r="AN275" s="119" t="str">
        <f>IF($G$275&lt;&gt;"",$G$275,"")</f>
        <v/>
      </c>
      <c r="AO275" s="119" t="str">
        <f>IF($H$275&lt;&gt;"",$H$275,"")</f>
        <v/>
      </c>
      <c r="AP275" s="12"/>
      <c r="AQ275" s="12"/>
      <c r="AR275" s="12"/>
      <c r="AS275" s="12"/>
      <c r="AT275" s="12"/>
      <c r="AU275" s="12"/>
      <c r="AV275" s="12"/>
      <c r="AW275" s="12"/>
      <c r="AX275" s="12"/>
      <c r="AY275" s="12"/>
      <c r="AZ275" s="12"/>
      <c r="BA275" s="12"/>
      <c r="BB275" s="12" t="s">
        <v>3485</v>
      </c>
      <c r="BC275" s="12" t="s">
        <v>3486</v>
      </c>
      <c r="BD275" s="12" t="s">
        <v>3487</v>
      </c>
      <c r="BE275" s="12">
        <v>727</v>
      </c>
      <c r="BF275" s="12">
        <v>1161</v>
      </c>
      <c r="BG275" s="12">
        <v>535</v>
      </c>
      <c r="BH275" s="12"/>
      <c r="BI275" s="12"/>
      <c r="BJ275" s="12"/>
      <c r="BK275" s="12"/>
      <c r="BL275" s="12"/>
      <c r="BM275" s="12"/>
      <c r="BN275" s="12"/>
      <c r="BO275" s="12"/>
      <c r="BP275" s="12"/>
      <c r="BQ275" s="12"/>
      <c r="BR275" s="12"/>
      <c r="BS275" s="12"/>
      <c r="BT275" s="12"/>
      <c r="BU275" s="12"/>
      <c r="BV275" s="12"/>
      <c r="BW275" s="12"/>
      <c r="BX275" s="12"/>
      <c r="BY275" s="12"/>
      <c r="BZ275" s="12"/>
    </row>
    <row r="276" spans="1:78" s="2" customFormat="1">
      <c r="A276" s="21"/>
      <c r="B276" s="27" t="s">
        <v>2771</v>
      </c>
      <c r="C276" s="122" t="str">
        <f t="shared" si="8"/>
        <v>H. Transportation and storage</v>
      </c>
      <c r="D276" s="23" t="s">
        <v>3464</v>
      </c>
      <c r="E276" s="24"/>
      <c r="F276" s="24"/>
      <c r="G276" s="24"/>
      <c r="H276" s="24"/>
      <c r="I276" s="7"/>
      <c r="J276" s="7"/>
      <c r="AA276" s="12"/>
      <c r="AB276" s="12"/>
      <c r="AC276" s="12" t="s">
        <v>3141</v>
      </c>
      <c r="AD276" s="12" t="s">
        <v>2857</v>
      </c>
      <c r="AE276" s="12">
        <v>78</v>
      </c>
      <c r="AF276" s="12" t="s">
        <v>3460</v>
      </c>
      <c r="AG276" s="12">
        <v>962</v>
      </c>
      <c r="AH276" s="12" t="s">
        <v>3463</v>
      </c>
      <c r="AI276" s="12">
        <v>1140</v>
      </c>
      <c r="AJ276" s="119">
        <f t="shared" si="9"/>
        <v>728</v>
      </c>
      <c r="AK276" s="119" t="str">
        <f>IF($D$276&lt;&gt;"",$D$276,"")</f>
        <v xml:space="preserve"> </v>
      </c>
      <c r="AL276" s="119" t="str">
        <f>IF($E$276&lt;&gt;"",$E$276,"")</f>
        <v/>
      </c>
      <c r="AM276" s="119" t="str">
        <f>IF($F$276&lt;&gt;"",$F$276,"")</f>
        <v/>
      </c>
      <c r="AN276" s="119" t="str">
        <f>IF($G$276&lt;&gt;"",$G$276,"")</f>
        <v/>
      </c>
      <c r="AO276" s="119" t="str">
        <f>IF($H$276&lt;&gt;"",$H$276,"")</f>
        <v/>
      </c>
      <c r="AP276" s="12"/>
      <c r="AQ276" s="12"/>
      <c r="AR276" s="12"/>
      <c r="AS276" s="12"/>
      <c r="AT276" s="12"/>
      <c r="AU276" s="12"/>
      <c r="AV276" s="12"/>
      <c r="AW276" s="12"/>
      <c r="AX276" s="12"/>
      <c r="AY276" s="12"/>
      <c r="AZ276" s="12"/>
      <c r="BA276" s="12"/>
      <c r="BB276" s="12" t="s">
        <v>3488</v>
      </c>
      <c r="BC276" s="12" t="s">
        <v>3464</v>
      </c>
      <c r="BD276" s="12" t="s">
        <v>3489</v>
      </c>
      <c r="BE276" s="12">
        <v>728</v>
      </c>
      <c r="BF276" s="12" t="s">
        <v>3490</v>
      </c>
      <c r="BG276" s="12">
        <v>554</v>
      </c>
      <c r="BH276" s="12"/>
      <c r="BI276" s="12"/>
      <c r="BJ276" s="12"/>
      <c r="BK276" s="12"/>
      <c r="BL276" s="12"/>
      <c r="BM276" s="12"/>
      <c r="BN276" s="12"/>
      <c r="BO276" s="12"/>
      <c r="BP276" s="12"/>
      <c r="BQ276" s="12"/>
      <c r="BR276" s="12"/>
      <c r="BS276" s="12"/>
      <c r="BT276" s="12"/>
      <c r="BU276" s="12"/>
      <c r="BV276" s="12"/>
      <c r="BW276" s="12"/>
      <c r="BX276" s="12"/>
      <c r="BY276" s="12"/>
      <c r="BZ276" s="12"/>
    </row>
    <row r="277" spans="1:78" s="2" customFormat="1">
      <c r="A277" s="21"/>
      <c r="B277" s="27" t="s">
        <v>2771</v>
      </c>
      <c r="C277" s="122" t="str">
        <f t="shared" si="8"/>
        <v>I. Accommodation and food service activities</v>
      </c>
      <c r="D277" s="23" t="s">
        <v>3464</v>
      </c>
      <c r="E277" s="24"/>
      <c r="F277" s="24"/>
      <c r="G277" s="24"/>
      <c r="H277" s="24"/>
      <c r="I277" s="7"/>
      <c r="J277" s="7"/>
      <c r="AA277" s="12"/>
      <c r="AB277" s="12"/>
      <c r="AC277" s="12" t="s">
        <v>3142</v>
      </c>
      <c r="AD277" s="12" t="s">
        <v>2857</v>
      </c>
      <c r="AE277" s="12">
        <v>78</v>
      </c>
      <c r="AF277" s="12" t="s">
        <v>3460</v>
      </c>
      <c r="AG277" s="12">
        <v>962</v>
      </c>
      <c r="AH277" s="12" t="s">
        <v>3463</v>
      </c>
      <c r="AI277" s="12">
        <v>1140</v>
      </c>
      <c r="AJ277" s="119">
        <f t="shared" si="9"/>
        <v>729</v>
      </c>
      <c r="AK277" s="119" t="str">
        <f>IF($D$277&lt;&gt;"",$D$277,"")</f>
        <v xml:space="preserve"> </v>
      </c>
      <c r="AL277" s="119" t="str">
        <f>IF($E$277&lt;&gt;"",$E$277,"")</f>
        <v/>
      </c>
      <c r="AM277" s="119" t="str">
        <f>IF($F$277&lt;&gt;"",$F$277,"")</f>
        <v/>
      </c>
      <c r="AN277" s="119" t="str">
        <f>IF($G$277&lt;&gt;"",$G$277,"")</f>
        <v/>
      </c>
      <c r="AO277" s="119" t="str">
        <f>IF($H$277&lt;&gt;"",$H$277,"")</f>
        <v/>
      </c>
      <c r="AP277" s="12"/>
      <c r="AQ277" s="12"/>
      <c r="AR277" s="12"/>
      <c r="AS277" s="12"/>
      <c r="AT277" s="12"/>
      <c r="AU277" s="12"/>
      <c r="AV277" s="12"/>
      <c r="AW277" s="12"/>
      <c r="AX277" s="12"/>
      <c r="AY277" s="12"/>
      <c r="AZ277" s="12"/>
      <c r="BA277" s="12"/>
      <c r="BB277" s="12" t="s">
        <v>3491</v>
      </c>
      <c r="BC277" s="12" t="s">
        <v>3464</v>
      </c>
      <c r="BD277" s="12" t="s">
        <v>3492</v>
      </c>
      <c r="BE277" s="12">
        <v>729</v>
      </c>
      <c r="BF277" s="12" t="s">
        <v>3490</v>
      </c>
      <c r="BG277" s="12">
        <v>563</v>
      </c>
      <c r="BH277" s="12"/>
      <c r="BI277" s="12"/>
      <c r="BJ277" s="12"/>
      <c r="BK277" s="12"/>
      <c r="BL277" s="12"/>
      <c r="BM277" s="12"/>
      <c r="BN277" s="12"/>
      <c r="BO277" s="12"/>
      <c r="BP277" s="12"/>
      <c r="BQ277" s="12"/>
      <c r="BR277" s="12"/>
      <c r="BS277" s="12"/>
      <c r="BT277" s="12"/>
      <c r="BU277" s="12"/>
      <c r="BV277" s="12"/>
      <c r="BW277" s="12"/>
      <c r="BX277" s="12"/>
      <c r="BY277" s="12"/>
      <c r="BZ277" s="12"/>
    </row>
    <row r="278" spans="1:78" s="2" customFormat="1">
      <c r="A278" s="21"/>
      <c r="B278" s="27" t="s">
        <v>2771</v>
      </c>
      <c r="C278" s="122" t="str">
        <f t="shared" si="8"/>
        <v>J. Information and communication</v>
      </c>
      <c r="D278" s="23" t="s">
        <v>3464</v>
      </c>
      <c r="E278" s="24"/>
      <c r="F278" s="24"/>
      <c r="G278" s="24"/>
      <c r="H278" s="24"/>
      <c r="I278" s="7"/>
      <c r="J278" s="7"/>
      <c r="AA278" s="12"/>
      <c r="AB278" s="12"/>
      <c r="AC278" s="12" t="s">
        <v>3143</v>
      </c>
      <c r="AD278" s="12" t="s">
        <v>2857</v>
      </c>
      <c r="AE278" s="12">
        <v>78</v>
      </c>
      <c r="AF278" s="12" t="s">
        <v>3460</v>
      </c>
      <c r="AG278" s="12">
        <v>962</v>
      </c>
      <c r="AH278" s="12" t="s">
        <v>3463</v>
      </c>
      <c r="AI278" s="12">
        <v>1140</v>
      </c>
      <c r="AJ278" s="119">
        <f t="shared" si="9"/>
        <v>730</v>
      </c>
      <c r="AK278" s="119" t="str">
        <f>IF($D$278&lt;&gt;"",$D$278,"")</f>
        <v xml:space="preserve"> </v>
      </c>
      <c r="AL278" s="119" t="str">
        <f>IF($E$278&lt;&gt;"",$E$278,"")</f>
        <v/>
      </c>
      <c r="AM278" s="119" t="str">
        <f>IF($F$278&lt;&gt;"",$F$278,"")</f>
        <v/>
      </c>
      <c r="AN278" s="119" t="str">
        <f>IF($G$278&lt;&gt;"",$G$278,"")</f>
        <v/>
      </c>
      <c r="AO278" s="119" t="str">
        <f>IF($H$278&lt;&gt;"",$H$278,"")</f>
        <v/>
      </c>
      <c r="AP278" s="12"/>
      <c r="AQ278" s="12"/>
      <c r="AR278" s="12"/>
      <c r="AS278" s="12"/>
      <c r="AT278" s="12"/>
      <c r="AU278" s="12"/>
      <c r="AV278" s="12"/>
      <c r="AW278" s="12"/>
      <c r="AX278" s="12"/>
      <c r="AY278" s="12"/>
      <c r="AZ278" s="12"/>
      <c r="BA278" s="12"/>
      <c r="BB278" s="12" t="s">
        <v>3493</v>
      </c>
      <c r="BC278" s="12" t="s">
        <v>3464</v>
      </c>
      <c r="BD278" s="12" t="s">
        <v>3494</v>
      </c>
      <c r="BE278" s="12">
        <v>730</v>
      </c>
      <c r="BF278" s="12" t="s">
        <v>3490</v>
      </c>
      <c r="BG278" s="12">
        <v>570</v>
      </c>
      <c r="BH278" s="12"/>
      <c r="BI278" s="12"/>
      <c r="BJ278" s="12"/>
      <c r="BK278" s="12"/>
      <c r="BL278" s="12"/>
      <c r="BM278" s="12"/>
      <c r="BN278" s="12"/>
      <c r="BO278" s="12"/>
      <c r="BP278" s="12"/>
      <c r="BQ278" s="12"/>
      <c r="BR278" s="12"/>
      <c r="BS278" s="12"/>
      <c r="BT278" s="12"/>
      <c r="BU278" s="12"/>
      <c r="BV278" s="12"/>
      <c r="BW278" s="12"/>
      <c r="BX278" s="12"/>
      <c r="BY278" s="12"/>
      <c r="BZ278" s="12"/>
    </row>
    <row r="279" spans="1:78" s="2" customFormat="1">
      <c r="A279" s="21"/>
      <c r="B279" s="27" t="s">
        <v>2771</v>
      </c>
      <c r="C279" s="122" t="str">
        <f t="shared" si="8"/>
        <v>K. Financial and insurance activities</v>
      </c>
      <c r="D279" s="23" t="s">
        <v>3464</v>
      </c>
      <c r="E279" s="24"/>
      <c r="F279" s="24"/>
      <c r="G279" s="24"/>
      <c r="H279" s="24"/>
      <c r="I279" s="7"/>
      <c r="J279" s="7"/>
      <c r="AA279" s="12"/>
      <c r="AB279" s="12"/>
      <c r="AC279" s="12" t="s">
        <v>3144</v>
      </c>
      <c r="AD279" s="12" t="s">
        <v>2857</v>
      </c>
      <c r="AE279" s="12">
        <v>78</v>
      </c>
      <c r="AF279" s="12" t="s">
        <v>3460</v>
      </c>
      <c r="AG279" s="12">
        <v>962</v>
      </c>
      <c r="AH279" s="12" t="s">
        <v>3463</v>
      </c>
      <c r="AI279" s="12">
        <v>1140</v>
      </c>
      <c r="AJ279" s="119">
        <f t="shared" si="9"/>
        <v>731</v>
      </c>
      <c r="AK279" s="119" t="str">
        <f>IF($D$279&lt;&gt;"",$D$279,"")</f>
        <v xml:space="preserve"> </v>
      </c>
      <c r="AL279" s="119" t="str">
        <f>IF($E$279&lt;&gt;"",$E$279,"")</f>
        <v/>
      </c>
      <c r="AM279" s="119" t="str">
        <f>IF($F$279&lt;&gt;"",$F$279,"")</f>
        <v/>
      </c>
      <c r="AN279" s="119" t="str">
        <f>IF($G$279&lt;&gt;"",$G$279,"")</f>
        <v/>
      </c>
      <c r="AO279" s="119" t="str">
        <f>IF($H$279&lt;&gt;"",$H$279,"")</f>
        <v/>
      </c>
      <c r="AP279" s="12"/>
      <c r="AQ279" s="12"/>
      <c r="AR279" s="12"/>
      <c r="AS279" s="12"/>
      <c r="AT279" s="12"/>
      <c r="AU279" s="12"/>
      <c r="AV279" s="12"/>
      <c r="AW279" s="12"/>
      <c r="AX279" s="12"/>
      <c r="AY279" s="12"/>
      <c r="AZ279" s="12"/>
      <c r="BA279" s="12"/>
      <c r="BB279" s="12" t="s">
        <v>3495</v>
      </c>
      <c r="BC279" s="12" t="s">
        <v>3464</v>
      </c>
      <c r="BD279" s="12" t="s">
        <v>3496</v>
      </c>
      <c r="BE279" s="12">
        <v>731</v>
      </c>
      <c r="BF279" s="12" t="s">
        <v>3490</v>
      </c>
      <c r="BG279" s="12">
        <v>580</v>
      </c>
      <c r="BH279" s="12"/>
      <c r="BI279" s="12"/>
      <c r="BJ279" s="12"/>
      <c r="BK279" s="12"/>
      <c r="BL279" s="12"/>
      <c r="BM279" s="12"/>
      <c r="BN279" s="12"/>
      <c r="BO279" s="12"/>
      <c r="BP279" s="12"/>
      <c r="BQ279" s="12"/>
      <c r="BR279" s="12"/>
      <c r="BS279" s="12"/>
      <c r="BT279" s="12"/>
      <c r="BU279" s="12"/>
      <c r="BV279" s="12"/>
      <c r="BW279" s="12"/>
      <c r="BX279" s="12"/>
      <c r="BY279" s="12"/>
      <c r="BZ279" s="12"/>
    </row>
    <row r="280" spans="1:78" s="2" customFormat="1">
      <c r="A280" s="21"/>
      <c r="B280" s="27" t="s">
        <v>2771</v>
      </c>
      <c r="C280" s="122" t="str">
        <f t="shared" si="8"/>
        <v>L. Real estate activities</v>
      </c>
      <c r="D280" s="23" t="s">
        <v>3464</v>
      </c>
      <c r="E280" s="24"/>
      <c r="F280" s="24"/>
      <c r="G280" s="24"/>
      <c r="H280" s="24"/>
      <c r="I280" s="7"/>
      <c r="J280" s="7"/>
      <c r="AA280" s="12"/>
      <c r="AB280" s="12"/>
      <c r="AC280" s="12" t="s">
        <v>3145</v>
      </c>
      <c r="AD280" s="12" t="s">
        <v>2857</v>
      </c>
      <c r="AE280" s="12">
        <v>78</v>
      </c>
      <c r="AF280" s="12" t="s">
        <v>3460</v>
      </c>
      <c r="AG280" s="12">
        <v>962</v>
      </c>
      <c r="AH280" s="12" t="s">
        <v>3463</v>
      </c>
      <c r="AI280" s="12">
        <v>1140</v>
      </c>
      <c r="AJ280" s="119">
        <f t="shared" si="9"/>
        <v>733</v>
      </c>
      <c r="AK280" s="119" t="str">
        <f>IF($D$280&lt;&gt;"",$D$280,"")</f>
        <v xml:space="preserve"> </v>
      </c>
      <c r="AL280" s="119" t="str">
        <f>IF($E$280&lt;&gt;"",$E$280,"")</f>
        <v/>
      </c>
      <c r="AM280" s="119" t="str">
        <f>IF($F$280&lt;&gt;"",$F$280,"")</f>
        <v/>
      </c>
      <c r="AN280" s="119" t="str">
        <f>IF($G$280&lt;&gt;"",$G$280,"")</f>
        <v/>
      </c>
      <c r="AO280" s="119" t="str">
        <f>IF($H$280&lt;&gt;"",$H$280,"")</f>
        <v/>
      </c>
      <c r="AP280" s="12"/>
      <c r="AQ280" s="12"/>
      <c r="AR280" s="12"/>
      <c r="AS280" s="12"/>
      <c r="AT280" s="12"/>
      <c r="AU280" s="12"/>
      <c r="AV280" s="12"/>
      <c r="AW280" s="12"/>
      <c r="AX280" s="12"/>
      <c r="AY280" s="12"/>
      <c r="AZ280" s="12"/>
      <c r="BA280" s="12"/>
      <c r="BB280" s="12" t="s">
        <v>3497</v>
      </c>
      <c r="BC280" s="12" t="s">
        <v>3464</v>
      </c>
      <c r="BD280" s="12" t="s">
        <v>3498</v>
      </c>
      <c r="BE280" s="12">
        <v>733</v>
      </c>
      <c r="BF280" s="12" t="s">
        <v>3490</v>
      </c>
      <c r="BG280" s="12">
        <v>593</v>
      </c>
      <c r="BH280" s="12"/>
      <c r="BI280" s="12"/>
      <c r="BJ280" s="12"/>
      <c r="BK280" s="12"/>
      <c r="BL280" s="12"/>
      <c r="BM280" s="12"/>
      <c r="BN280" s="12"/>
      <c r="BO280" s="12"/>
      <c r="BP280" s="12"/>
      <c r="BQ280" s="12"/>
      <c r="BR280" s="12"/>
      <c r="BS280" s="12"/>
      <c r="BT280" s="12"/>
      <c r="BU280" s="12"/>
      <c r="BV280" s="12"/>
      <c r="BW280" s="12"/>
      <c r="BX280" s="12"/>
      <c r="BY280" s="12"/>
      <c r="BZ280" s="12"/>
    </row>
    <row r="281" spans="1:78" s="2" customFormat="1">
      <c r="A281" s="21"/>
      <c r="B281" s="27" t="s">
        <v>2771</v>
      </c>
      <c r="C281" s="122" t="str">
        <f t="shared" si="8"/>
        <v>M. Professional, scientific and technical activities</v>
      </c>
      <c r="D281" s="23" t="s">
        <v>3464</v>
      </c>
      <c r="E281" s="24"/>
      <c r="F281" s="24"/>
      <c r="G281" s="24"/>
      <c r="H281" s="24"/>
      <c r="I281" s="7"/>
      <c r="J281" s="7"/>
      <c r="AA281" s="12"/>
      <c r="AB281" s="12"/>
      <c r="AC281" s="12" t="s">
        <v>3146</v>
      </c>
      <c r="AD281" s="12" t="s">
        <v>2857</v>
      </c>
      <c r="AE281" s="12">
        <v>78</v>
      </c>
      <c r="AF281" s="12" t="s">
        <v>3460</v>
      </c>
      <c r="AG281" s="12">
        <v>962</v>
      </c>
      <c r="AH281" s="12" t="s">
        <v>3463</v>
      </c>
      <c r="AI281" s="12">
        <v>1140</v>
      </c>
      <c r="AJ281" s="119">
        <f t="shared" si="9"/>
        <v>734</v>
      </c>
      <c r="AK281" s="119" t="str">
        <f>IF($D$281&lt;&gt;"",$D$281,"")</f>
        <v xml:space="preserve"> </v>
      </c>
      <c r="AL281" s="119" t="str">
        <f>IF($E$281&lt;&gt;"",$E$281,"")</f>
        <v/>
      </c>
      <c r="AM281" s="119" t="str">
        <f>IF($F$281&lt;&gt;"",$F$281,"")</f>
        <v/>
      </c>
      <c r="AN281" s="119" t="str">
        <f>IF($G$281&lt;&gt;"",$G$281,"")</f>
        <v/>
      </c>
      <c r="AO281" s="119" t="str">
        <f>IF($H$281&lt;&gt;"",$H$281,"")</f>
        <v/>
      </c>
      <c r="AP281" s="12"/>
      <c r="AQ281" s="12"/>
      <c r="AR281" s="12"/>
      <c r="AS281" s="12"/>
      <c r="AT281" s="12"/>
      <c r="AU281" s="12"/>
      <c r="AV281" s="12"/>
      <c r="AW281" s="12"/>
      <c r="AX281" s="12"/>
      <c r="AY281" s="12"/>
      <c r="AZ281" s="12"/>
      <c r="BA281" s="12"/>
      <c r="BB281" s="12" t="s">
        <v>3499</v>
      </c>
      <c r="BC281" s="12" t="s">
        <v>3464</v>
      </c>
      <c r="BD281" s="12" t="s">
        <v>3500</v>
      </c>
      <c r="BE281" s="12">
        <v>734</v>
      </c>
      <c r="BF281" s="12" t="s">
        <v>3490</v>
      </c>
      <c r="BG281" s="12">
        <v>604</v>
      </c>
      <c r="BH281" s="12"/>
      <c r="BI281" s="12"/>
      <c r="BJ281" s="12"/>
      <c r="BK281" s="12"/>
      <c r="BL281" s="12"/>
      <c r="BM281" s="12"/>
      <c r="BN281" s="12"/>
      <c r="BO281" s="12"/>
      <c r="BP281" s="12"/>
      <c r="BQ281" s="12"/>
      <c r="BR281" s="12"/>
      <c r="BS281" s="12"/>
      <c r="BT281" s="12"/>
      <c r="BU281" s="12"/>
      <c r="BV281" s="12"/>
      <c r="BW281" s="12"/>
      <c r="BX281" s="12"/>
      <c r="BY281" s="12"/>
      <c r="BZ281" s="12"/>
    </row>
    <row r="282" spans="1:78" s="2" customFormat="1">
      <c r="A282" s="21"/>
      <c r="B282" s="27" t="s">
        <v>2771</v>
      </c>
      <c r="C282" s="122" t="str">
        <f t="shared" si="8"/>
        <v>N. Administrative and support service activities</v>
      </c>
      <c r="D282" s="23" t="s">
        <v>3464</v>
      </c>
      <c r="E282" s="24"/>
      <c r="F282" s="24"/>
      <c r="G282" s="24"/>
      <c r="H282" s="24"/>
      <c r="I282" s="7"/>
      <c r="J282" s="7"/>
      <c r="AA282" s="12"/>
      <c r="AB282" s="12"/>
      <c r="AC282" s="12" t="s">
        <v>3147</v>
      </c>
      <c r="AD282" s="12" t="s">
        <v>2857</v>
      </c>
      <c r="AE282" s="12">
        <v>78</v>
      </c>
      <c r="AF282" s="12" t="s">
        <v>3460</v>
      </c>
      <c r="AG282" s="12">
        <v>962</v>
      </c>
      <c r="AH282" s="12" t="s">
        <v>3463</v>
      </c>
      <c r="AI282" s="12">
        <v>1140</v>
      </c>
      <c r="AJ282" s="119">
        <f t="shared" si="9"/>
        <v>736</v>
      </c>
      <c r="AK282" s="119" t="str">
        <f>IF($D$282&lt;&gt;"",$D$282,"")</f>
        <v xml:space="preserve"> </v>
      </c>
      <c r="AL282" s="119" t="str">
        <f>IF($E$282&lt;&gt;"",$E$282,"")</f>
        <v/>
      </c>
      <c r="AM282" s="119" t="str">
        <f>IF($F$282&lt;&gt;"",$F$282,"")</f>
        <v/>
      </c>
      <c r="AN282" s="119" t="str">
        <f>IF($G$282&lt;&gt;"",$G$282,"")</f>
        <v/>
      </c>
      <c r="AO282" s="119" t="str">
        <f>IF($H$282&lt;&gt;"",$H$282,"")</f>
        <v/>
      </c>
      <c r="AP282" s="12"/>
      <c r="AQ282" s="12"/>
      <c r="AR282" s="12"/>
      <c r="AS282" s="12"/>
      <c r="AT282" s="12"/>
      <c r="AU282" s="12"/>
      <c r="AV282" s="12"/>
      <c r="AW282" s="12"/>
      <c r="AX282" s="12"/>
      <c r="AY282" s="12"/>
      <c r="AZ282" s="12"/>
      <c r="BA282" s="12"/>
      <c r="BB282" s="12" t="s">
        <v>3501</v>
      </c>
      <c r="BC282" s="12" t="s">
        <v>3464</v>
      </c>
      <c r="BD282" s="12" t="s">
        <v>3502</v>
      </c>
      <c r="BE282" s="12">
        <v>736</v>
      </c>
      <c r="BF282" s="12" t="s">
        <v>3490</v>
      </c>
      <c r="BG282" s="12">
        <v>611</v>
      </c>
      <c r="BH282" s="12"/>
      <c r="BI282" s="12"/>
      <c r="BJ282" s="12"/>
      <c r="BK282" s="12"/>
      <c r="BL282" s="12"/>
      <c r="BM282" s="12"/>
      <c r="BN282" s="12"/>
      <c r="BO282" s="12"/>
      <c r="BP282" s="12"/>
      <c r="BQ282" s="12"/>
      <c r="BR282" s="12"/>
      <c r="BS282" s="12"/>
      <c r="BT282" s="12"/>
      <c r="BU282" s="12"/>
      <c r="BV282" s="12"/>
      <c r="BW282" s="12"/>
      <c r="BX282" s="12"/>
      <c r="BY282" s="12"/>
      <c r="BZ282" s="12"/>
    </row>
    <row r="283" spans="1:78" s="2" customFormat="1">
      <c r="A283" s="21"/>
      <c r="B283" s="27" t="s">
        <v>2771</v>
      </c>
      <c r="C283" s="122" t="str">
        <f t="shared" si="8"/>
        <v>O. Public administration and defence; compulsory social security</v>
      </c>
      <c r="D283" s="23" t="s">
        <v>3464</v>
      </c>
      <c r="E283" s="24"/>
      <c r="F283" s="24"/>
      <c r="G283" s="24"/>
      <c r="H283" s="24"/>
      <c r="I283" s="7"/>
      <c r="J283" s="7"/>
      <c r="AA283" s="12"/>
      <c r="AB283" s="12"/>
      <c r="AC283" s="12" t="s">
        <v>3148</v>
      </c>
      <c r="AD283" s="12" t="s">
        <v>2857</v>
      </c>
      <c r="AE283" s="12">
        <v>78</v>
      </c>
      <c r="AF283" s="12" t="s">
        <v>3460</v>
      </c>
      <c r="AG283" s="12">
        <v>962</v>
      </c>
      <c r="AH283" s="12" t="s">
        <v>3463</v>
      </c>
      <c r="AI283" s="12">
        <v>1140</v>
      </c>
      <c r="AJ283" s="119">
        <f t="shared" si="9"/>
        <v>737</v>
      </c>
      <c r="AK283" s="119" t="str">
        <f>IF($D$283&lt;&gt;"",$D$283,"")</f>
        <v xml:space="preserve"> </v>
      </c>
      <c r="AL283" s="119" t="str">
        <f>IF($E$283&lt;&gt;"",$E$283,"")</f>
        <v/>
      </c>
      <c r="AM283" s="119" t="str">
        <f>IF($F$283&lt;&gt;"",$F$283,"")</f>
        <v/>
      </c>
      <c r="AN283" s="119" t="str">
        <f>IF($G$283&lt;&gt;"",$G$283,"")</f>
        <v/>
      </c>
      <c r="AO283" s="119" t="str">
        <f>IF($H$283&lt;&gt;"",$H$283,"")</f>
        <v/>
      </c>
      <c r="AP283" s="12"/>
      <c r="AQ283" s="12"/>
      <c r="AR283" s="12"/>
      <c r="AS283" s="12"/>
      <c r="AT283" s="12"/>
      <c r="AU283" s="12"/>
      <c r="AV283" s="12"/>
      <c r="AW283" s="12"/>
      <c r="AX283" s="12"/>
      <c r="AY283" s="12"/>
      <c r="AZ283" s="12"/>
      <c r="BA283" s="12"/>
      <c r="BB283" s="12" t="s">
        <v>3503</v>
      </c>
      <c r="BC283" s="12" t="s">
        <v>3464</v>
      </c>
      <c r="BD283" s="12" t="s">
        <v>3504</v>
      </c>
      <c r="BE283" s="12">
        <v>737</v>
      </c>
      <c r="BF283" s="12" t="s">
        <v>3490</v>
      </c>
      <c r="BG283" s="12">
        <v>614</v>
      </c>
      <c r="BH283" s="12"/>
      <c r="BI283" s="12"/>
      <c r="BJ283" s="12"/>
      <c r="BK283" s="12"/>
      <c r="BL283" s="12"/>
      <c r="BM283" s="12"/>
      <c r="BN283" s="12"/>
      <c r="BO283" s="12"/>
      <c r="BP283" s="12"/>
      <c r="BQ283" s="12"/>
      <c r="BR283" s="12"/>
      <c r="BS283" s="12"/>
      <c r="BT283" s="12"/>
      <c r="BU283" s="12"/>
      <c r="BV283" s="12"/>
      <c r="BW283" s="12"/>
      <c r="BX283" s="12"/>
      <c r="BY283" s="12"/>
      <c r="BZ283" s="12"/>
    </row>
    <row r="284" spans="1:78" s="2" customFormat="1">
      <c r="A284" s="21"/>
      <c r="B284" s="27" t="s">
        <v>2771</v>
      </c>
      <c r="C284" s="122" t="str">
        <f t="shared" si="8"/>
        <v>P. Education</v>
      </c>
      <c r="D284" s="23" t="s">
        <v>3464</v>
      </c>
      <c r="E284" s="24"/>
      <c r="F284" s="24"/>
      <c r="G284" s="24"/>
      <c r="H284" s="24"/>
      <c r="I284" s="7"/>
      <c r="J284" s="7"/>
      <c r="AA284" s="12"/>
      <c r="AB284" s="12"/>
      <c r="AC284" s="12" t="s">
        <v>3149</v>
      </c>
      <c r="AD284" s="12" t="s">
        <v>2857</v>
      </c>
      <c r="AE284" s="12">
        <v>78</v>
      </c>
      <c r="AF284" s="12" t="s">
        <v>3460</v>
      </c>
      <c r="AG284" s="12">
        <v>962</v>
      </c>
      <c r="AH284" s="12" t="s">
        <v>3463</v>
      </c>
      <c r="AI284" s="12">
        <v>1140</v>
      </c>
      <c r="AJ284" s="119">
        <f t="shared" si="9"/>
        <v>739</v>
      </c>
      <c r="AK284" s="119" t="str">
        <f>IF($D$284&lt;&gt;"",$D$284,"")</f>
        <v xml:space="preserve"> </v>
      </c>
      <c r="AL284" s="119" t="str">
        <f>IF($E$284&lt;&gt;"",$E$284,"")</f>
        <v/>
      </c>
      <c r="AM284" s="119" t="str">
        <f>IF($F$284&lt;&gt;"",$F$284,"")</f>
        <v/>
      </c>
      <c r="AN284" s="119" t="str">
        <f>IF($G$284&lt;&gt;"",$G$284,"")</f>
        <v/>
      </c>
      <c r="AO284" s="119" t="str">
        <f>IF($H$284&lt;&gt;"",$H$284,"")</f>
        <v/>
      </c>
      <c r="AP284" s="12"/>
      <c r="AQ284" s="12"/>
      <c r="AR284" s="12"/>
      <c r="AS284" s="12"/>
      <c r="AT284" s="12"/>
      <c r="AU284" s="12"/>
      <c r="AV284" s="12"/>
      <c r="AW284" s="12"/>
      <c r="AX284" s="12"/>
      <c r="AY284" s="12"/>
      <c r="AZ284" s="12"/>
      <c r="BA284" s="12"/>
      <c r="BB284" s="12" t="s">
        <v>3505</v>
      </c>
      <c r="BC284" s="12" t="s">
        <v>3464</v>
      </c>
      <c r="BD284" s="12" t="s">
        <v>3506</v>
      </c>
      <c r="BE284" s="12">
        <v>739</v>
      </c>
      <c r="BF284" s="12" t="s">
        <v>3490</v>
      </c>
      <c r="BG284" s="12">
        <v>621</v>
      </c>
      <c r="BH284" s="12"/>
      <c r="BI284" s="12"/>
      <c r="BJ284" s="12"/>
      <c r="BK284" s="12"/>
      <c r="BL284" s="12"/>
      <c r="BM284" s="12"/>
      <c r="BN284" s="12"/>
      <c r="BO284" s="12"/>
      <c r="BP284" s="12"/>
      <c r="BQ284" s="12"/>
      <c r="BR284" s="12"/>
      <c r="BS284" s="12"/>
      <c r="BT284" s="12"/>
      <c r="BU284" s="12"/>
      <c r="BV284" s="12"/>
      <c r="BW284" s="12"/>
      <c r="BX284" s="12"/>
      <c r="BY284" s="12"/>
      <c r="BZ284" s="12"/>
    </row>
    <row r="285" spans="1:78" s="2" customFormat="1">
      <c r="A285" s="21"/>
      <c r="B285" s="27" t="s">
        <v>2771</v>
      </c>
      <c r="C285" s="122" t="str">
        <f t="shared" si="8"/>
        <v>Q. Human health and social work activities</v>
      </c>
      <c r="D285" s="23" t="s">
        <v>3464</v>
      </c>
      <c r="E285" s="24"/>
      <c r="F285" s="24"/>
      <c r="G285" s="24"/>
      <c r="H285" s="24"/>
      <c r="I285" s="7"/>
      <c r="J285" s="7"/>
      <c r="AA285" s="12"/>
      <c r="AB285" s="12"/>
      <c r="AC285" s="12" t="s">
        <v>3150</v>
      </c>
      <c r="AD285" s="12" t="s">
        <v>2857</v>
      </c>
      <c r="AE285" s="12">
        <v>78</v>
      </c>
      <c r="AF285" s="12" t="s">
        <v>3460</v>
      </c>
      <c r="AG285" s="12">
        <v>962</v>
      </c>
      <c r="AH285" s="12" t="s">
        <v>3463</v>
      </c>
      <c r="AI285" s="12">
        <v>1140</v>
      </c>
      <c r="AJ285" s="119">
        <f t="shared" si="9"/>
        <v>740</v>
      </c>
      <c r="AK285" s="119" t="str">
        <f>IF($D$285&lt;&gt;"",$D$285,"")</f>
        <v xml:space="preserve"> </v>
      </c>
      <c r="AL285" s="119" t="str">
        <f>IF($E$285&lt;&gt;"",$E$285,"")</f>
        <v/>
      </c>
      <c r="AM285" s="119" t="str">
        <f>IF($F$285&lt;&gt;"",$F$285,"")</f>
        <v/>
      </c>
      <c r="AN285" s="119" t="str">
        <f>IF($G$285&lt;&gt;"",$G$285,"")</f>
        <v/>
      </c>
      <c r="AO285" s="119" t="str">
        <f>IF($H$285&lt;&gt;"",$H$285,"")</f>
        <v/>
      </c>
      <c r="AP285" s="12"/>
      <c r="AQ285" s="12"/>
      <c r="AR285" s="12"/>
      <c r="AS285" s="12"/>
      <c r="AT285" s="12"/>
      <c r="AU285" s="12"/>
      <c r="AV285" s="12"/>
      <c r="AW285" s="12"/>
      <c r="AX285" s="12"/>
      <c r="AY285" s="12"/>
      <c r="AZ285" s="12"/>
      <c r="BA285" s="12"/>
      <c r="BB285" s="12" t="s">
        <v>3507</v>
      </c>
      <c r="BC285" s="12" t="s">
        <v>3464</v>
      </c>
      <c r="BD285" s="12" t="s">
        <v>3508</v>
      </c>
      <c r="BE285" s="12">
        <v>740</v>
      </c>
      <c r="BF285" s="12" t="s">
        <v>3490</v>
      </c>
      <c r="BG285" s="12">
        <v>624</v>
      </c>
      <c r="BH285" s="12"/>
      <c r="BI285" s="12"/>
      <c r="BJ285" s="12"/>
      <c r="BK285" s="12"/>
      <c r="BL285" s="12"/>
      <c r="BM285" s="12"/>
      <c r="BN285" s="12"/>
      <c r="BO285" s="12"/>
      <c r="BP285" s="12"/>
      <c r="BQ285" s="12"/>
      <c r="BR285" s="12"/>
      <c r="BS285" s="12"/>
      <c r="BT285" s="12"/>
      <c r="BU285" s="12"/>
      <c r="BV285" s="12"/>
      <c r="BW285" s="12"/>
      <c r="BX285" s="12"/>
      <c r="BY285" s="12"/>
      <c r="BZ285" s="12"/>
    </row>
    <row r="286" spans="1:78" s="2" customFormat="1">
      <c r="A286" s="21"/>
      <c r="B286" s="27" t="s">
        <v>2771</v>
      </c>
      <c r="C286" s="122" t="str">
        <f>IF(LEFT(B286,1)=" "," ",IF($C$221=$BB$221,IF(BB286&lt;&gt;"",BB286,""),IF($C$221=$BC$221,IF(BC286&lt;&gt;"",BC286,""),IF($C$221=$BD$221,IF(BD286&lt;&gt;"",BD286,""),""))))</f>
        <v>R. Arts, entertainment and recreation</v>
      </c>
      <c r="D286" s="23" t="s">
        <v>3464</v>
      </c>
      <c r="E286" s="24"/>
      <c r="F286" s="24"/>
      <c r="G286" s="24"/>
      <c r="H286" s="24"/>
      <c r="I286" s="7"/>
      <c r="J286" s="7"/>
      <c r="AA286" s="12"/>
      <c r="AB286" s="12"/>
      <c r="AC286" s="12" t="s">
        <v>3151</v>
      </c>
      <c r="AD286" s="12" t="s">
        <v>2857</v>
      </c>
      <c r="AE286" s="12">
        <v>78</v>
      </c>
      <c r="AF286" s="12" t="s">
        <v>3460</v>
      </c>
      <c r="AG286" s="12">
        <v>962</v>
      </c>
      <c r="AH286" s="12" t="s">
        <v>3463</v>
      </c>
      <c r="AI286" s="12">
        <v>1140</v>
      </c>
      <c r="AJ286" s="119">
        <f>IF(LEFT(AI286,1)=".",".",IF($C$221=$BB$221, IF(BE286&lt;&gt;"",BE286,""),IF($C$221=$BC$221,IF(BF286&lt;&gt;"",BF286,""),IF($C$221=$BD$221,IF(BG286&lt;&gt;"",BG286,""),""))))</f>
        <v>741</v>
      </c>
      <c r="AK286" s="119" t="str">
        <f>IF($D$286&lt;&gt;"",$D$286,"")</f>
        <v xml:space="preserve"> </v>
      </c>
      <c r="AL286" s="119" t="str">
        <f>IF($E$286&lt;&gt;"",$E$286,"")</f>
        <v/>
      </c>
      <c r="AM286" s="119" t="str">
        <f>IF($F$286&lt;&gt;"",$F$286,"")</f>
        <v/>
      </c>
      <c r="AN286" s="119" t="str">
        <f>IF($G$286&lt;&gt;"",$G$286,"")</f>
        <v/>
      </c>
      <c r="AO286" s="119" t="str">
        <f>IF($H$286&lt;&gt;"",$H$286,"")</f>
        <v/>
      </c>
      <c r="AP286" s="12"/>
      <c r="AQ286" s="12"/>
      <c r="AR286" s="12"/>
      <c r="AS286" s="12"/>
      <c r="AT286" s="12"/>
      <c r="AU286" s="12"/>
      <c r="AV286" s="12"/>
      <c r="AW286" s="12"/>
      <c r="AX286" s="12"/>
      <c r="AY286" s="12"/>
      <c r="AZ286" s="12"/>
      <c r="BA286" s="12"/>
      <c r="BB286" s="12" t="s">
        <v>3509</v>
      </c>
      <c r="BC286" s="12" t="s">
        <v>3464</v>
      </c>
      <c r="BD286" s="12" t="s">
        <v>3510</v>
      </c>
      <c r="BE286" s="12">
        <v>741</v>
      </c>
      <c r="BF286" s="12" t="s">
        <v>3490</v>
      </c>
      <c r="BG286" s="12">
        <v>626</v>
      </c>
      <c r="BH286" s="12"/>
      <c r="BI286" s="12"/>
      <c r="BJ286" s="12"/>
      <c r="BK286" s="12"/>
      <c r="BL286" s="12"/>
      <c r="BM286" s="12"/>
      <c r="BN286" s="12"/>
      <c r="BO286" s="12"/>
      <c r="BP286" s="12"/>
      <c r="BQ286" s="12"/>
      <c r="BR286" s="12"/>
      <c r="BS286" s="12"/>
      <c r="BT286" s="12"/>
      <c r="BU286" s="12"/>
      <c r="BV286" s="12"/>
      <c r="BW286" s="12"/>
      <c r="BX286" s="12"/>
      <c r="BY286" s="12"/>
      <c r="BZ286" s="12"/>
    </row>
    <row r="287" spans="1:78" s="2" customFormat="1">
      <c r="A287" s="21"/>
      <c r="B287" s="27" t="s">
        <v>2771</v>
      </c>
      <c r="C287" s="122" t="str">
        <f>IF(LEFT(B287,1)=" "," ",IF($C$221=$BB$221,IF(BB287&lt;&gt;"",BB287,""),IF($C$221=$BC$221,IF(BC287&lt;&gt;"",BC287,""),IF($C$221=$BD$221,IF(BD287&lt;&gt;"",BD287,""),""))))</f>
        <v>S. Other service activities</v>
      </c>
      <c r="D287" s="23" t="s">
        <v>3464</v>
      </c>
      <c r="E287" s="24"/>
      <c r="F287" s="24"/>
      <c r="G287" s="24"/>
      <c r="H287" s="24"/>
      <c r="I287" s="7"/>
      <c r="J287" s="7"/>
      <c r="AA287" s="12"/>
      <c r="AB287" s="12"/>
      <c r="AC287" s="12" t="s">
        <v>3152</v>
      </c>
      <c r="AD287" s="12" t="s">
        <v>2857</v>
      </c>
      <c r="AE287" s="12">
        <v>78</v>
      </c>
      <c r="AF287" s="12" t="s">
        <v>3460</v>
      </c>
      <c r="AG287" s="12">
        <v>962</v>
      </c>
      <c r="AH287" s="12" t="s">
        <v>3463</v>
      </c>
      <c r="AI287" s="12">
        <v>1140</v>
      </c>
      <c r="AJ287" s="119">
        <f>IF(LEFT(AI287,1)=".",".",IF($C$221=$BB$221, IF(BE287&lt;&gt;"",BE287,""),IF($C$221=$BC$221,IF(BF287&lt;&gt;"",BF287,""),IF($C$221=$BD$221,IF(BG287&lt;&gt;"",BG287,""),""))))</f>
        <v>743</v>
      </c>
      <c r="AK287" s="119" t="str">
        <f>IF($D$287&lt;&gt;"",$D$287,"")</f>
        <v xml:space="preserve"> </v>
      </c>
      <c r="AL287" s="119" t="str">
        <f>IF($E$287&lt;&gt;"",$E$287,"")</f>
        <v/>
      </c>
      <c r="AM287" s="119" t="str">
        <f>IF($F$287&lt;&gt;"",$F$287,"")</f>
        <v/>
      </c>
      <c r="AN287" s="119" t="str">
        <f>IF($G$287&lt;&gt;"",$G$287,"")</f>
        <v/>
      </c>
      <c r="AO287" s="119" t="str">
        <f>IF($H$287&lt;&gt;"",$H$287,"")</f>
        <v/>
      </c>
      <c r="AP287" s="12"/>
      <c r="AQ287" s="12"/>
      <c r="AR287" s="12"/>
      <c r="AS287" s="12"/>
      <c r="AT287" s="12"/>
      <c r="AU287" s="12"/>
      <c r="AV287" s="12"/>
      <c r="AW287" s="12"/>
      <c r="AX287" s="12"/>
      <c r="AY287" s="12"/>
      <c r="AZ287" s="12"/>
      <c r="BA287" s="12"/>
      <c r="BB287" s="12" t="s">
        <v>3511</v>
      </c>
      <c r="BC287" s="12" t="s">
        <v>3464</v>
      </c>
      <c r="BD287" s="12" t="s">
        <v>3464</v>
      </c>
      <c r="BE287" s="12">
        <v>743</v>
      </c>
      <c r="BF287" s="12" t="s">
        <v>3490</v>
      </c>
      <c r="BG287" s="12" t="s">
        <v>3490</v>
      </c>
      <c r="BH287" s="12"/>
      <c r="BI287" s="12"/>
      <c r="BJ287" s="12"/>
      <c r="BK287" s="12"/>
      <c r="BL287" s="12"/>
      <c r="BM287" s="12"/>
      <c r="BN287" s="12"/>
      <c r="BO287" s="12"/>
      <c r="BP287" s="12"/>
      <c r="BQ287" s="12"/>
      <c r="BR287" s="12"/>
      <c r="BS287" s="12"/>
      <c r="BT287" s="12"/>
      <c r="BU287" s="12"/>
      <c r="BV287" s="12"/>
      <c r="BW287" s="12"/>
      <c r="BX287" s="12"/>
      <c r="BY287" s="12"/>
      <c r="BZ287" s="12"/>
    </row>
    <row r="288" spans="1:78" s="2" customFormat="1">
      <c r="A288" s="21"/>
      <c r="B288" s="27" t="s">
        <v>2771</v>
      </c>
      <c r="C288" s="122" t="str">
        <f>IF(LEFT(B288,1)=" "," ",IF($C$221=$BB$221,IF(BB288&lt;&gt;"",BB288,""),IF($C$221=$BC$221,IF(BC288&lt;&gt;"",BC288,""),IF($C$221=$BD$221,IF(BD288&lt;&gt;"",BD288,""),""))))</f>
        <v>T. Activities of households as employers; undifferentiated goods- and services-producing activities of households for own use</v>
      </c>
      <c r="D288" s="23" t="s">
        <v>3464</v>
      </c>
      <c r="E288" s="24"/>
      <c r="F288" s="24"/>
      <c r="G288" s="24"/>
      <c r="H288" s="24"/>
      <c r="I288" s="7"/>
      <c r="J288" s="7"/>
      <c r="AA288" s="12"/>
      <c r="AB288" s="12"/>
      <c r="AC288" s="12" t="s">
        <v>3153</v>
      </c>
      <c r="AD288" s="12" t="s">
        <v>2857</v>
      </c>
      <c r="AE288" s="12">
        <v>78</v>
      </c>
      <c r="AF288" s="12" t="s">
        <v>3460</v>
      </c>
      <c r="AG288" s="12">
        <v>962</v>
      </c>
      <c r="AH288" s="12" t="s">
        <v>3463</v>
      </c>
      <c r="AI288" s="12">
        <v>1140</v>
      </c>
      <c r="AJ288" s="119">
        <f>IF(LEFT(AI288,1)=".",".",IF($C$221=$BB$221, IF(BE288&lt;&gt;"",BE288,""),IF($C$221=$BC$221,IF(BF288&lt;&gt;"",BF288,""),IF($C$221=$BD$221,IF(BG288&lt;&gt;"",BG288,""),""))))</f>
        <v>745</v>
      </c>
      <c r="AK288" s="119" t="str">
        <f>IF($D$288&lt;&gt;"",$D$288,"")</f>
        <v xml:space="preserve"> </v>
      </c>
      <c r="AL288" s="119" t="str">
        <f>IF($E$288&lt;&gt;"",$E$288,"")</f>
        <v/>
      </c>
      <c r="AM288" s="119" t="str">
        <f>IF($F$288&lt;&gt;"",$F$288,"")</f>
        <v/>
      </c>
      <c r="AN288" s="119" t="str">
        <f>IF($G$288&lt;&gt;"",$G$288,"")</f>
        <v/>
      </c>
      <c r="AO288" s="119" t="str">
        <f>IF($H$288&lt;&gt;"",$H$288,"")</f>
        <v/>
      </c>
      <c r="AP288" s="12"/>
      <c r="AQ288" s="12"/>
      <c r="AR288" s="12"/>
      <c r="AS288" s="12"/>
      <c r="AT288" s="12"/>
      <c r="AU288" s="12"/>
      <c r="AV288" s="12"/>
      <c r="AW288" s="12"/>
      <c r="AX288" s="12"/>
      <c r="AY288" s="12"/>
      <c r="AZ288" s="12"/>
      <c r="BA288" s="12"/>
      <c r="BB288" s="12" t="s">
        <v>3512</v>
      </c>
      <c r="BC288" s="12" t="s">
        <v>3464</v>
      </c>
      <c r="BD288" s="12" t="s">
        <v>3464</v>
      </c>
      <c r="BE288" s="12">
        <v>745</v>
      </c>
      <c r="BF288" s="12" t="s">
        <v>3490</v>
      </c>
      <c r="BG288" s="12" t="s">
        <v>3490</v>
      </c>
      <c r="BH288" s="12"/>
      <c r="BI288" s="12"/>
      <c r="BJ288" s="12"/>
      <c r="BK288" s="12"/>
      <c r="BL288" s="12"/>
      <c r="BM288" s="12"/>
      <c r="BN288" s="12"/>
      <c r="BO288" s="12"/>
      <c r="BP288" s="12"/>
      <c r="BQ288" s="12"/>
      <c r="BR288" s="12"/>
      <c r="BS288" s="12"/>
      <c r="BT288" s="12"/>
      <c r="BU288" s="12"/>
      <c r="BV288" s="12"/>
      <c r="BW288" s="12"/>
      <c r="BX288" s="12"/>
      <c r="BY288" s="12"/>
      <c r="BZ288" s="12"/>
    </row>
    <row r="289" spans="1:78" s="2" customFormat="1">
      <c r="A289" s="21"/>
      <c r="B289" s="27" t="s">
        <v>2771</v>
      </c>
      <c r="C289" s="122" t="str">
        <f>IF(LEFT(B289,1)=" "," ",IF($C$221=$BB$221,IF(BB289&lt;&gt;"",BB289,""),IF($C$221=$BC$221,IF(BC289&lt;&gt;"",BC289,""),IF($C$221=$BD$221,IF(BD289&lt;&gt;"",BD289,""),""))))</f>
        <v>U. Activities of extraterritorial organizations and bodies</v>
      </c>
      <c r="D289" s="23" t="s">
        <v>3464</v>
      </c>
      <c r="E289" s="24"/>
      <c r="F289" s="24"/>
      <c r="G289" s="24"/>
      <c r="H289" s="24"/>
      <c r="I289" s="7"/>
      <c r="J289" s="7"/>
      <c r="AA289" s="12"/>
      <c r="AB289" s="12"/>
      <c r="AC289" s="12" t="s">
        <v>3154</v>
      </c>
      <c r="AD289" s="12" t="s">
        <v>2857</v>
      </c>
      <c r="AE289" s="12">
        <v>78</v>
      </c>
      <c r="AF289" s="12" t="s">
        <v>3460</v>
      </c>
      <c r="AG289" s="12">
        <v>962</v>
      </c>
      <c r="AH289" s="12" t="s">
        <v>3463</v>
      </c>
      <c r="AI289" s="12">
        <v>1140</v>
      </c>
      <c r="AJ289" s="119">
        <f>IF(LEFT(AI289,1)=".",".",IF($C$221=$BB$221, IF(BE289&lt;&gt;"",BE289,""),IF($C$221=$BC$221,IF(BF289&lt;&gt;"",BF289,""),IF($C$221=$BD$221,IF(BG289&lt;&gt;"",BG289,""),""))))</f>
        <v>746</v>
      </c>
      <c r="AK289" s="119" t="str">
        <f>IF($D$289&lt;&gt;"",$D$289,"")</f>
        <v xml:space="preserve"> </v>
      </c>
      <c r="AL289" s="119" t="str">
        <f>IF($E$289&lt;&gt;"",$E$289,"")</f>
        <v/>
      </c>
      <c r="AM289" s="119" t="str">
        <f>IF($F$289&lt;&gt;"",$F$289,"")</f>
        <v/>
      </c>
      <c r="AN289" s="119" t="str">
        <f>IF($G$289&lt;&gt;"",$G$289,"")</f>
        <v/>
      </c>
      <c r="AO289" s="119" t="str">
        <f>IF($H$289&lt;&gt;"",$H$289,"")</f>
        <v/>
      </c>
      <c r="AP289" s="12"/>
      <c r="AQ289" s="12"/>
      <c r="AR289" s="12"/>
      <c r="AS289" s="12"/>
      <c r="AT289" s="12"/>
      <c r="AU289" s="12"/>
      <c r="AV289" s="12"/>
      <c r="AW289" s="12"/>
      <c r="AX289" s="12"/>
      <c r="AY289" s="12"/>
      <c r="AZ289" s="12"/>
      <c r="BA289" s="12"/>
      <c r="BB289" s="12" t="s">
        <v>3513</v>
      </c>
      <c r="BC289" s="12" t="s">
        <v>3464</v>
      </c>
      <c r="BD289" s="12" t="s">
        <v>3464</v>
      </c>
      <c r="BE289" s="12">
        <v>746</v>
      </c>
      <c r="BF289" s="12" t="s">
        <v>3490</v>
      </c>
      <c r="BG289" s="12" t="s">
        <v>3490</v>
      </c>
      <c r="BH289" s="12"/>
      <c r="BI289" s="12"/>
      <c r="BJ289" s="12"/>
      <c r="BK289" s="12"/>
      <c r="BL289" s="12"/>
      <c r="BM289" s="12"/>
      <c r="BN289" s="12"/>
      <c r="BO289" s="12"/>
      <c r="BP289" s="12"/>
      <c r="BQ289" s="12"/>
      <c r="BR289" s="12"/>
      <c r="BS289" s="12"/>
      <c r="BT289" s="12"/>
      <c r="BU289" s="12"/>
      <c r="BV289" s="12"/>
      <c r="BW289" s="12"/>
      <c r="BX289" s="12"/>
      <c r="BY289" s="12"/>
      <c r="BZ289" s="12"/>
    </row>
    <row r="290" spans="1:78" s="2" customFormat="1">
      <c r="A290" s="21"/>
      <c r="B290" s="26" t="s">
        <v>2771</v>
      </c>
      <c r="C290" s="122" t="str">
        <f>IF(LEFT(B290,1)=" "," ",IF($C$221=$BB$221,IF(BB290&lt;&gt;"",BB290,""),IF($C$221=$BC$221,IF(BC290&lt;&gt;"",BC290,""),IF($C$221=$BD$221,IF(BD290&lt;&gt;"",BD290,""),""))))</f>
        <v>X. Not elsewhere classified</v>
      </c>
      <c r="D290" s="23" t="s">
        <v>3464</v>
      </c>
      <c r="E290" s="24"/>
      <c r="F290" s="24"/>
      <c r="G290" s="24"/>
      <c r="H290" s="24"/>
      <c r="I290" s="7"/>
      <c r="J290" s="7"/>
      <c r="AA290" s="12"/>
      <c r="AB290" s="12"/>
      <c r="AC290" s="12" t="s">
        <v>3155</v>
      </c>
      <c r="AD290" s="12" t="s">
        <v>2857</v>
      </c>
      <c r="AE290" s="12">
        <v>78</v>
      </c>
      <c r="AF290" s="12" t="s">
        <v>3460</v>
      </c>
      <c r="AG290" s="12">
        <v>962</v>
      </c>
      <c r="AH290" s="12" t="s">
        <v>3463</v>
      </c>
      <c r="AI290" s="12">
        <v>1140</v>
      </c>
      <c r="AJ290" s="119">
        <f>IF(LEFT(AI290,1)=".",".",IF($C$221=$BB$221, IF(BE290&lt;&gt;"",BE290,""),IF($C$221=$BC$221,IF(BF290&lt;&gt;"",BF290,""),IF($C$221=$BD$221,IF(BG290&lt;&gt;"",BG290,""),""))))</f>
        <v>747</v>
      </c>
      <c r="AK290" s="119" t="str">
        <f>IF($D$290&lt;&gt;"",$D$290,"")</f>
        <v xml:space="preserve"> </v>
      </c>
      <c r="AL290" s="119" t="str">
        <f>IF($E$290&lt;&gt;"",$E$290,"")</f>
        <v/>
      </c>
      <c r="AM290" s="119" t="str">
        <f>IF($F$290&lt;&gt;"",$F$290,"")</f>
        <v/>
      </c>
      <c r="AN290" s="119" t="str">
        <f>IF($G$290&lt;&gt;"",$G$290,"")</f>
        <v/>
      </c>
      <c r="AO290" s="119" t="str">
        <f>IF($H$290&lt;&gt;"",$H$290,"")</f>
        <v/>
      </c>
      <c r="AP290" s="12"/>
      <c r="AQ290" s="12"/>
      <c r="AR290" s="12"/>
      <c r="AS290" s="12"/>
      <c r="AT290" s="12"/>
      <c r="AU290" s="12"/>
      <c r="AV290" s="12"/>
      <c r="AW290" s="12"/>
      <c r="AX290" s="12"/>
      <c r="AY290" s="12"/>
      <c r="AZ290" s="12"/>
      <c r="BA290" s="12"/>
      <c r="BB290" s="12" t="s">
        <v>3510</v>
      </c>
      <c r="BC290" s="12" t="s">
        <v>3464</v>
      </c>
      <c r="BD290" s="12" t="s">
        <v>3464</v>
      </c>
      <c r="BE290" s="12">
        <v>747</v>
      </c>
      <c r="BF290" s="12" t="s">
        <v>3490</v>
      </c>
      <c r="BG290" s="12" t="s">
        <v>3490</v>
      </c>
      <c r="BH290" s="12"/>
      <c r="BI290" s="12"/>
      <c r="BJ290" s="12"/>
      <c r="BK290" s="12"/>
      <c r="BL290" s="12"/>
      <c r="BM290" s="12"/>
      <c r="BN290" s="12"/>
      <c r="BO290" s="12"/>
      <c r="BP290" s="12"/>
      <c r="BQ290" s="12"/>
      <c r="BR290" s="12"/>
      <c r="BS290" s="12"/>
      <c r="BT290" s="12"/>
      <c r="BU290" s="12"/>
      <c r="BV290" s="12"/>
      <c r="BW290" s="12"/>
      <c r="BX290" s="12"/>
      <c r="BY290" s="12"/>
      <c r="BZ290" s="12"/>
    </row>
    <row r="291" spans="1:78" s="2" customFormat="1">
      <c r="A291" s="7"/>
      <c r="B291" s="7"/>
      <c r="C291" s="7"/>
      <c r="D291" s="7"/>
      <c r="E291" s="7"/>
      <c r="F291" s="7"/>
      <c r="G291" s="7"/>
      <c r="H291" s="7"/>
      <c r="I291" s="7"/>
      <c r="J291" s="7"/>
      <c r="AA291" s="12"/>
      <c r="AB291" s="12"/>
      <c r="AC291" s="12" t="s">
        <v>3156</v>
      </c>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row>
    <row r="292" spans="1:78" s="2" customFormat="1" ht="12">
      <c r="A292" s="11" t="s">
        <v>2865</v>
      </c>
      <c r="B292" s="108"/>
      <c r="C292" s="86"/>
      <c r="D292" s="86"/>
      <c r="E292" s="86"/>
      <c r="F292" s="86"/>
      <c r="G292" s="87"/>
      <c r="H292" s="7"/>
      <c r="I292" s="7"/>
      <c r="J292" s="7"/>
      <c r="AA292" s="12"/>
      <c r="AB292" s="12"/>
      <c r="AC292" s="12" t="s">
        <v>3157</v>
      </c>
      <c r="AD292" s="12" t="s">
        <v>2857</v>
      </c>
      <c r="AE292" s="12">
        <v>78</v>
      </c>
      <c r="AF292" s="12" t="s">
        <v>3460</v>
      </c>
      <c r="AG292" s="12">
        <v>962</v>
      </c>
      <c r="AH292" s="12" t="s">
        <v>2866</v>
      </c>
      <c r="AI292" s="12"/>
      <c r="AJ292" s="119" t="str">
        <f>IF($B$292&lt;&gt;"",$B$292,"")</f>
        <v/>
      </c>
      <c r="AK292" s="12"/>
      <c r="AL292" s="12"/>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12"/>
    </row>
    <row r="293" spans="1:78" s="2" customFormat="1">
      <c r="A293" s="7"/>
      <c r="B293" s="88"/>
      <c r="C293" s="89"/>
      <c r="D293" s="89"/>
      <c r="E293" s="89"/>
      <c r="F293" s="89"/>
      <c r="G293" s="90"/>
      <c r="H293" s="7"/>
      <c r="I293" s="7"/>
      <c r="J293" s="7"/>
      <c r="AA293" s="12"/>
      <c r="AB293" s="12"/>
      <c r="AC293" s="12" t="s">
        <v>3158</v>
      </c>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2"/>
      <c r="BM293" s="12"/>
      <c r="BN293" s="12"/>
      <c r="BO293" s="12"/>
      <c r="BP293" s="12"/>
      <c r="BQ293" s="12"/>
      <c r="BR293" s="12"/>
      <c r="BS293" s="12"/>
      <c r="BT293" s="12"/>
      <c r="BU293" s="12"/>
      <c r="BV293" s="12"/>
      <c r="BW293" s="12"/>
      <c r="BX293" s="12"/>
      <c r="BY293" s="12"/>
      <c r="BZ293" s="12"/>
    </row>
    <row r="294" spans="1:78" s="2" customFormat="1">
      <c r="A294" s="7"/>
      <c r="B294" s="88"/>
      <c r="C294" s="89"/>
      <c r="D294" s="89"/>
      <c r="E294" s="89"/>
      <c r="F294" s="89"/>
      <c r="G294" s="90"/>
      <c r="H294" s="7"/>
      <c r="I294" s="7"/>
      <c r="J294" s="7"/>
      <c r="AA294" s="12"/>
      <c r="AB294" s="12"/>
      <c r="AC294" s="12" t="s">
        <v>3159</v>
      </c>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c r="BL294" s="12"/>
      <c r="BM294" s="12"/>
      <c r="BN294" s="12"/>
      <c r="BO294" s="12"/>
      <c r="BP294" s="12"/>
      <c r="BQ294" s="12"/>
      <c r="BR294" s="12"/>
      <c r="BS294" s="12"/>
      <c r="BT294" s="12"/>
      <c r="BU294" s="12"/>
      <c r="BV294" s="12"/>
      <c r="BW294" s="12"/>
      <c r="BX294" s="12"/>
      <c r="BY294" s="12"/>
      <c r="BZ294" s="12"/>
    </row>
    <row r="295" spans="1:78" s="2" customFormat="1">
      <c r="A295" s="7"/>
      <c r="B295" s="91"/>
      <c r="C295" s="92"/>
      <c r="D295" s="92"/>
      <c r="E295" s="92"/>
      <c r="F295" s="92"/>
      <c r="G295" s="93"/>
      <c r="H295" s="7"/>
      <c r="I295" s="7"/>
      <c r="J295" s="7"/>
      <c r="AA295" s="12"/>
      <c r="AB295" s="12"/>
      <c r="AC295" s="12" t="s">
        <v>3160</v>
      </c>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12"/>
    </row>
    <row r="296" spans="1:78" s="2" customFormat="1">
      <c r="A296" s="7"/>
      <c r="B296" s="7"/>
      <c r="C296" s="7"/>
      <c r="D296" s="7"/>
      <c r="E296" s="7"/>
      <c r="F296" s="7"/>
      <c r="G296" s="7"/>
      <c r="H296" s="7"/>
      <c r="I296" s="7"/>
      <c r="J296" s="7"/>
      <c r="AA296" s="12"/>
      <c r="AB296" s="12"/>
      <c r="AC296" s="12" t="s">
        <v>3161</v>
      </c>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row>
    <row r="297" spans="1:78" s="2" customFormat="1">
      <c r="A297" s="7"/>
      <c r="B297" s="7"/>
      <c r="C297" s="7"/>
      <c r="D297" s="7"/>
      <c r="E297" s="7"/>
      <c r="F297" s="7"/>
      <c r="G297" s="7"/>
      <c r="H297" s="7"/>
      <c r="I297" s="7"/>
      <c r="J297" s="7"/>
      <c r="AA297" s="12"/>
      <c r="AB297" s="12"/>
      <c r="AC297" s="12" t="s">
        <v>3162</v>
      </c>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2"/>
      <c r="BM297" s="12"/>
      <c r="BN297" s="12"/>
      <c r="BO297" s="12"/>
      <c r="BP297" s="12"/>
      <c r="BQ297" s="12"/>
      <c r="BR297" s="12"/>
      <c r="BS297" s="12"/>
      <c r="BT297" s="12"/>
      <c r="BU297" s="12"/>
      <c r="BV297" s="12"/>
      <c r="BW297" s="12"/>
      <c r="BX297" s="12"/>
      <c r="BY297" s="12"/>
      <c r="BZ297" s="12"/>
    </row>
    <row r="298" spans="1:78" s="2" customFormat="1" ht="19.2">
      <c r="A298" s="103" t="s">
        <v>2772</v>
      </c>
      <c r="B298" s="100"/>
      <c r="C298" s="100"/>
      <c r="D298" s="100"/>
      <c r="E298" s="100"/>
      <c r="F298" s="100"/>
      <c r="G298" s="101"/>
      <c r="H298" s="7"/>
      <c r="I298" s="7"/>
      <c r="J298" s="7"/>
      <c r="AA298" s="12"/>
      <c r="AB298" s="12"/>
      <c r="AC298" s="12" t="s">
        <v>3163</v>
      </c>
      <c r="AD298" s="12" t="s">
        <v>2857</v>
      </c>
      <c r="AE298" s="12">
        <v>78</v>
      </c>
      <c r="AF298" s="12" t="s">
        <v>3460</v>
      </c>
      <c r="AG298" s="12">
        <v>963</v>
      </c>
      <c r="AH298" s="12"/>
      <c r="AI298" s="12"/>
      <c r="AJ298" s="12"/>
      <c r="AK298" s="12"/>
      <c r="AL298" s="12"/>
      <c r="AM298" s="12"/>
      <c r="AN298" s="12"/>
      <c r="AO298" s="12"/>
      <c r="AP298" s="12"/>
      <c r="AQ298" s="12"/>
      <c r="AR298" s="12"/>
      <c r="AS298" s="12"/>
      <c r="AT298" s="12"/>
      <c r="AU298" s="12"/>
      <c r="AV298" s="12"/>
      <c r="AW298" s="12"/>
      <c r="AX298" s="12"/>
      <c r="AY298" s="12"/>
      <c r="AZ298" s="12"/>
      <c r="BA298" s="12"/>
      <c r="BB298" s="12"/>
      <c r="BC298" s="12"/>
      <c r="BD298" s="12"/>
      <c r="BE298" s="12"/>
      <c r="BF298" s="12"/>
      <c r="BG298" s="12"/>
      <c r="BH298" s="12"/>
      <c r="BI298" s="12"/>
      <c r="BJ298" s="12"/>
      <c r="BK298" s="12"/>
      <c r="BL298" s="12"/>
      <c r="BM298" s="12"/>
      <c r="BN298" s="12"/>
      <c r="BO298" s="12"/>
      <c r="BP298" s="12"/>
      <c r="BQ298" s="12"/>
      <c r="BR298" s="12"/>
      <c r="BS298" s="12"/>
      <c r="BT298" s="12"/>
      <c r="BU298" s="12"/>
      <c r="BV298" s="12"/>
      <c r="BW298" s="12"/>
      <c r="BX298" s="12"/>
      <c r="BY298" s="12"/>
      <c r="BZ298" s="12"/>
    </row>
    <row r="299" spans="1:78" s="2" customFormat="1">
      <c r="A299" s="7"/>
      <c r="B299" s="7"/>
      <c r="C299" s="7"/>
      <c r="D299" s="7"/>
      <c r="E299" s="7"/>
      <c r="F299" s="7"/>
      <c r="G299" s="7"/>
      <c r="H299" s="7"/>
      <c r="I299" s="7"/>
      <c r="J299" s="7"/>
      <c r="AA299" s="12"/>
      <c r="AB299" s="12"/>
      <c r="AC299" s="12" t="s">
        <v>3164</v>
      </c>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c r="BB299" s="12"/>
      <c r="BC299" s="12"/>
      <c r="BD299" s="12"/>
      <c r="BE299" s="12"/>
      <c r="BF299" s="12"/>
      <c r="BG299" s="12"/>
      <c r="BH299" s="12"/>
      <c r="BI299" s="12"/>
      <c r="BJ299" s="12"/>
      <c r="BK299" s="12"/>
      <c r="BL299" s="12"/>
      <c r="BM299" s="12"/>
      <c r="BN299" s="12"/>
      <c r="BO299" s="12"/>
      <c r="BP299" s="12"/>
      <c r="BQ299" s="12"/>
      <c r="BR299" s="12"/>
      <c r="BS299" s="12"/>
      <c r="BT299" s="12"/>
      <c r="BU299" s="12"/>
      <c r="BV299" s="12"/>
      <c r="BW299" s="12"/>
      <c r="BX299" s="12"/>
      <c r="BY299" s="12"/>
      <c r="BZ299" s="12"/>
    </row>
    <row r="300" spans="1:78" s="2" customFormat="1" ht="13.8">
      <c r="A300" s="11" t="s">
        <v>2746</v>
      </c>
      <c r="B300" s="105" t="s">
        <v>3588</v>
      </c>
      <c r="C300" s="82"/>
      <c r="D300" s="82"/>
      <c r="E300" s="83"/>
      <c r="F300" s="118" t="str">
        <f>IF(ISERROR(SEARCH("Nonstandard",$B$300))=TRUE,"","Please specify in the 'Notes' field below")</f>
        <v/>
      </c>
      <c r="G300" s="7"/>
      <c r="H300" s="7"/>
      <c r="I300" s="7"/>
      <c r="J300" s="7"/>
      <c r="AA300" s="12"/>
      <c r="AB300" s="12"/>
      <c r="AC300" s="12" t="s">
        <v>3165</v>
      </c>
      <c r="AD300" s="12" t="s">
        <v>2857</v>
      </c>
      <c r="AE300" s="12">
        <v>78</v>
      </c>
      <c r="AF300" s="12" t="s">
        <v>3460</v>
      </c>
      <c r="AG300" s="12">
        <v>963</v>
      </c>
      <c r="AH300" s="12" t="s">
        <v>2859</v>
      </c>
      <c r="AI300" s="119" t="str">
        <f>IF(ISERROR(FIND("]",$B$300))=TRUE,"",MID($B$300,2,FIND("]",$B$300)-2))</f>
        <v>3</v>
      </c>
      <c r="AJ300" s="12"/>
      <c r="AK300" s="12"/>
      <c r="AL300" s="12"/>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c r="BL300" s="12"/>
      <c r="BM300" s="12"/>
      <c r="BN300" s="12"/>
      <c r="BO300" s="12"/>
      <c r="BP300" s="12"/>
      <c r="BQ300" s="12"/>
      <c r="BR300" s="12"/>
      <c r="BS300" s="12"/>
      <c r="BT300" s="12"/>
      <c r="BU300" s="12"/>
      <c r="BV300" s="12"/>
      <c r="BW300" s="12"/>
      <c r="BX300" s="12"/>
      <c r="BY300" s="12"/>
      <c r="BZ300" s="12"/>
    </row>
    <row r="301" spans="1:78" s="2" customFormat="1" ht="12">
      <c r="A301" s="7"/>
      <c r="B301" s="7"/>
      <c r="C301" s="7"/>
      <c r="D301" s="7"/>
      <c r="E301" s="7"/>
      <c r="F301" s="19" t="s">
        <v>3462</v>
      </c>
      <c r="G301" s="7"/>
      <c r="H301" s="7"/>
      <c r="I301" s="7"/>
      <c r="J301" s="7"/>
      <c r="AA301" s="12"/>
      <c r="AB301" s="12"/>
      <c r="AC301" s="12" t="s">
        <v>3166</v>
      </c>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2"/>
      <c r="BC301" s="12"/>
      <c r="BD301" s="12"/>
      <c r="BE301" s="12"/>
      <c r="BF301" s="12"/>
      <c r="BG301" s="12"/>
      <c r="BH301" s="12"/>
      <c r="BI301" s="12"/>
      <c r="BJ301" s="12"/>
      <c r="BK301" s="12"/>
      <c r="BL301" s="12"/>
      <c r="BM301" s="12"/>
      <c r="BN301" s="12"/>
      <c r="BO301" s="12"/>
      <c r="BP301" s="12"/>
      <c r="BQ301" s="12"/>
      <c r="BR301" s="12"/>
      <c r="BS301" s="12"/>
      <c r="BT301" s="12"/>
      <c r="BU301" s="12"/>
      <c r="BV301" s="12"/>
      <c r="BW301" s="12"/>
      <c r="BX301" s="12"/>
      <c r="BY301" s="12"/>
      <c r="BZ301" s="12"/>
    </row>
    <row r="302" spans="1:78" s="1" customFormat="1" ht="34.950000000000003" customHeight="1">
      <c r="A302" s="18"/>
      <c r="B302" s="17" t="s">
        <v>2747</v>
      </c>
      <c r="C302" s="17" t="s">
        <v>2767</v>
      </c>
      <c r="D302" s="17" t="s">
        <v>2748</v>
      </c>
      <c r="E302" s="20">
        <v>2024</v>
      </c>
      <c r="F302" s="120">
        <f>E302-1</f>
        <v>2023</v>
      </c>
      <c r="G302" s="120">
        <f>F302-1</f>
        <v>2022</v>
      </c>
      <c r="H302" s="120">
        <f>G302-1</f>
        <v>2021</v>
      </c>
      <c r="I302" s="120">
        <f>H302-1</f>
        <v>2020</v>
      </c>
      <c r="J302" s="10"/>
      <c r="K302" s="10"/>
      <c r="L302" s="10"/>
      <c r="M302" s="10"/>
      <c r="N302" s="10"/>
      <c r="O302" s="10"/>
      <c r="P302" s="10"/>
      <c r="Q302" s="10"/>
      <c r="R302" s="10"/>
      <c r="S302" s="10"/>
      <c r="AA302" s="28"/>
      <c r="AB302" s="28"/>
      <c r="AC302" s="28" t="s">
        <v>3167</v>
      </c>
      <c r="AD302" s="28" t="s">
        <v>2857</v>
      </c>
      <c r="AE302" s="28">
        <v>78</v>
      </c>
      <c r="AF302" s="28" t="s">
        <v>3460</v>
      </c>
      <c r="AG302" s="28">
        <v>963</v>
      </c>
      <c r="AH302" s="28" t="s">
        <v>3461</v>
      </c>
      <c r="AI302" s="28">
        <v>34</v>
      </c>
      <c r="AJ302" s="28">
        <v>23</v>
      </c>
      <c r="AK302" s="28">
        <v>68</v>
      </c>
      <c r="AL302" s="121">
        <f>IF($E$302&lt;&gt;"",$E$302,"")</f>
        <v>2024</v>
      </c>
      <c r="AM302" s="121">
        <f>IF($F$302&lt;&gt;"",$F$302,"")</f>
        <v>2023</v>
      </c>
      <c r="AN302" s="121">
        <f>IF($G$302&lt;&gt;"",$G$302,"")</f>
        <v>2022</v>
      </c>
      <c r="AO302" s="121">
        <f>IF($H$302&lt;&gt;"",$H$302,"")</f>
        <v>2021</v>
      </c>
      <c r="AP302" s="121">
        <f>IF($I$302&lt;&gt;"",$I$302,"")</f>
        <v>2020</v>
      </c>
      <c r="AQ302" s="28"/>
      <c r="AR302" s="28"/>
      <c r="AS302" s="28"/>
      <c r="AT302" s="28"/>
      <c r="AU302" s="28"/>
      <c r="AV302" s="28"/>
      <c r="AW302" s="28"/>
      <c r="AX302" s="28"/>
      <c r="AY302" s="28"/>
      <c r="AZ302" s="28"/>
      <c r="BA302" s="28"/>
      <c r="BB302" s="28"/>
      <c r="BC302" s="28"/>
      <c r="BD302" s="28"/>
      <c r="BE302" s="28"/>
      <c r="BF302" s="28"/>
      <c r="BG302" s="28"/>
      <c r="BH302" s="28"/>
      <c r="BI302" s="28"/>
      <c r="BJ302" s="28"/>
      <c r="BK302" s="28"/>
      <c r="BL302" s="28"/>
      <c r="BM302" s="28"/>
      <c r="BN302" s="28"/>
      <c r="BO302" s="28"/>
      <c r="BP302" s="28"/>
      <c r="BQ302" s="28"/>
      <c r="BR302" s="28"/>
      <c r="BS302" s="28"/>
      <c r="BT302" s="28"/>
      <c r="BU302" s="28"/>
      <c r="BV302" s="28"/>
      <c r="BW302" s="28"/>
      <c r="BX302" s="28"/>
      <c r="BY302" s="28"/>
      <c r="BZ302" s="28"/>
    </row>
    <row r="303" spans="1:78" s="2" customFormat="1">
      <c r="A303" s="21"/>
      <c r="B303" s="25" t="s">
        <v>2749</v>
      </c>
      <c r="C303" s="25" t="s">
        <v>2749</v>
      </c>
      <c r="D303" s="22" t="s">
        <v>2749</v>
      </c>
      <c r="E303" s="23" t="s">
        <v>3464</v>
      </c>
      <c r="F303" s="24"/>
      <c r="G303" s="24"/>
      <c r="H303" s="24"/>
      <c r="I303" s="24"/>
      <c r="J303" s="7"/>
      <c r="AA303" s="12"/>
      <c r="AB303" s="12"/>
      <c r="AC303" s="12" t="s">
        <v>3168</v>
      </c>
      <c r="AD303" s="12" t="s">
        <v>2857</v>
      </c>
      <c r="AE303" s="12">
        <v>78</v>
      </c>
      <c r="AF303" s="12" t="s">
        <v>3460</v>
      </c>
      <c r="AG303" s="12">
        <v>963</v>
      </c>
      <c r="AH303" s="12" t="s">
        <v>3463</v>
      </c>
      <c r="AI303" s="12">
        <v>1</v>
      </c>
      <c r="AJ303" s="12">
        <v>1138</v>
      </c>
      <c r="AK303" s="12">
        <v>2215</v>
      </c>
      <c r="AL303" s="119" t="str">
        <f>IF($E$303&lt;&gt;"",$E$303,"")</f>
        <v xml:space="preserve"> </v>
      </c>
      <c r="AM303" s="119" t="str">
        <f>IF($F$303&lt;&gt;"",$F$303,"")</f>
        <v/>
      </c>
      <c r="AN303" s="119" t="str">
        <f>IF($G$303&lt;&gt;"",$G$303,"")</f>
        <v/>
      </c>
      <c r="AO303" s="119" t="str">
        <f>IF($H$303&lt;&gt;"",$H$303,"")</f>
        <v/>
      </c>
      <c r="AP303" s="119" t="str">
        <f>IF($I$303&lt;&gt;"",$I$303,"")</f>
        <v/>
      </c>
      <c r="AQ303" s="12"/>
      <c r="AR303" s="12"/>
      <c r="AS303" s="12"/>
      <c r="AT303" s="12"/>
      <c r="AU303" s="12"/>
      <c r="AV303" s="12"/>
      <c r="AW303" s="12"/>
      <c r="AX303" s="12"/>
      <c r="AY303" s="12"/>
      <c r="AZ303" s="12"/>
      <c r="BA303" s="12"/>
      <c r="BB303" s="12"/>
      <c r="BC303" s="12"/>
      <c r="BD303" s="12"/>
      <c r="BE303" s="12"/>
      <c r="BF303" s="12"/>
      <c r="BG303" s="12"/>
      <c r="BH303" s="12"/>
      <c r="BI303" s="12"/>
      <c r="BJ303" s="12"/>
      <c r="BK303" s="12"/>
      <c r="BL303" s="12"/>
      <c r="BM303" s="12"/>
      <c r="BN303" s="12"/>
      <c r="BO303" s="12"/>
      <c r="BP303" s="12"/>
      <c r="BQ303" s="12"/>
      <c r="BR303" s="12"/>
      <c r="BS303" s="12"/>
      <c r="BT303" s="12"/>
      <c r="BU303" s="12"/>
      <c r="BV303" s="12"/>
      <c r="BW303" s="12"/>
      <c r="BX303" s="12"/>
      <c r="BY303" s="12"/>
      <c r="BZ303" s="12"/>
    </row>
    <row r="304" spans="1:78" s="2" customFormat="1">
      <c r="A304" s="21"/>
      <c r="B304" s="27" t="s">
        <v>2750</v>
      </c>
      <c r="C304" s="27" t="s">
        <v>2750</v>
      </c>
      <c r="D304" s="22" t="s">
        <v>2751</v>
      </c>
      <c r="E304" s="23" t="s">
        <v>3464</v>
      </c>
      <c r="F304" s="24"/>
      <c r="G304" s="24"/>
      <c r="H304" s="24"/>
      <c r="I304" s="24"/>
      <c r="J304" s="7"/>
      <c r="AA304" s="12"/>
      <c r="AB304" s="12"/>
      <c r="AC304" s="12" t="s">
        <v>3169</v>
      </c>
      <c r="AD304" s="12" t="s">
        <v>2857</v>
      </c>
      <c r="AE304" s="12">
        <v>78</v>
      </c>
      <c r="AF304" s="12" t="s">
        <v>3460</v>
      </c>
      <c r="AG304" s="12">
        <v>963</v>
      </c>
      <c r="AH304" s="12" t="s">
        <v>3463</v>
      </c>
      <c r="AI304" s="12">
        <v>1</v>
      </c>
      <c r="AJ304" s="12">
        <v>1138</v>
      </c>
      <c r="AK304" s="12">
        <v>2216</v>
      </c>
      <c r="AL304" s="119" t="str">
        <f>IF($E$304&lt;&gt;"",$E$304,"")</f>
        <v xml:space="preserve"> </v>
      </c>
      <c r="AM304" s="119" t="str">
        <f>IF($F$304&lt;&gt;"",$F$304,"")</f>
        <v/>
      </c>
      <c r="AN304" s="119" t="str">
        <f>IF($G$304&lt;&gt;"",$G$304,"")</f>
        <v/>
      </c>
      <c r="AO304" s="119" t="str">
        <f>IF($H$304&lt;&gt;"",$H$304,"")</f>
        <v/>
      </c>
      <c r="AP304" s="119" t="str">
        <f>IF($I$304&lt;&gt;"",$I$304,"")</f>
        <v/>
      </c>
      <c r="AQ304" s="12"/>
      <c r="AR304" s="12"/>
      <c r="AS304" s="12"/>
      <c r="AT304" s="12"/>
      <c r="AU304" s="12"/>
      <c r="AV304" s="12"/>
      <c r="AW304" s="12"/>
      <c r="AX304" s="12"/>
      <c r="AY304" s="12"/>
      <c r="AZ304" s="12"/>
      <c r="BA304" s="12"/>
      <c r="BB304" s="12"/>
      <c r="BC304" s="12"/>
      <c r="BD304" s="12"/>
      <c r="BE304" s="12"/>
      <c r="BF304" s="12"/>
      <c r="BG304" s="12"/>
      <c r="BH304" s="12"/>
      <c r="BI304" s="12"/>
      <c r="BJ304" s="12"/>
      <c r="BK304" s="12"/>
      <c r="BL304" s="12"/>
      <c r="BM304" s="12"/>
      <c r="BN304" s="12"/>
      <c r="BO304" s="12"/>
      <c r="BP304" s="12"/>
      <c r="BQ304" s="12"/>
      <c r="BR304" s="12"/>
      <c r="BS304" s="12"/>
      <c r="BT304" s="12"/>
      <c r="BU304" s="12"/>
      <c r="BV304" s="12"/>
      <c r="BW304" s="12"/>
      <c r="BX304" s="12"/>
      <c r="BY304" s="12"/>
      <c r="BZ304" s="12"/>
    </row>
    <row r="305" spans="1:78" s="2" customFormat="1">
      <c r="A305" s="21"/>
      <c r="B305" s="27" t="s">
        <v>2750</v>
      </c>
      <c r="C305" s="26" t="s">
        <v>2750</v>
      </c>
      <c r="D305" s="22" t="s">
        <v>2752</v>
      </c>
      <c r="E305" s="23" t="s">
        <v>3464</v>
      </c>
      <c r="F305" s="24"/>
      <c r="G305" s="24"/>
      <c r="H305" s="24"/>
      <c r="I305" s="24"/>
      <c r="J305" s="7"/>
      <c r="AA305" s="12"/>
      <c r="AB305" s="12"/>
      <c r="AC305" s="12" t="s">
        <v>3170</v>
      </c>
      <c r="AD305" s="12" t="s">
        <v>2857</v>
      </c>
      <c r="AE305" s="12">
        <v>78</v>
      </c>
      <c r="AF305" s="12" t="s">
        <v>3460</v>
      </c>
      <c r="AG305" s="12">
        <v>963</v>
      </c>
      <c r="AH305" s="12" t="s">
        <v>3463</v>
      </c>
      <c r="AI305" s="12">
        <v>1</v>
      </c>
      <c r="AJ305" s="12">
        <v>1138</v>
      </c>
      <c r="AK305" s="12">
        <v>2689</v>
      </c>
      <c r="AL305" s="119" t="str">
        <f>IF($E$305&lt;&gt;"",$E$305,"")</f>
        <v xml:space="preserve"> </v>
      </c>
      <c r="AM305" s="119" t="str">
        <f>IF($F$305&lt;&gt;"",$F$305,"")</f>
        <v/>
      </c>
      <c r="AN305" s="119" t="str">
        <f>IF($G$305&lt;&gt;"",$G$305,"")</f>
        <v/>
      </c>
      <c r="AO305" s="119" t="str">
        <f>IF($H$305&lt;&gt;"",$H$305,"")</f>
        <v/>
      </c>
      <c r="AP305" s="119" t="str">
        <f>IF($I$305&lt;&gt;"",$I$305,"")</f>
        <v/>
      </c>
      <c r="AQ305" s="12"/>
      <c r="AR305" s="12"/>
      <c r="AS305" s="12"/>
      <c r="AT305" s="12"/>
      <c r="AU305" s="12"/>
      <c r="AV305" s="12"/>
      <c r="AW305" s="12"/>
      <c r="AX305" s="12"/>
      <c r="AY305" s="12"/>
      <c r="AZ305" s="12"/>
      <c r="BA305" s="12"/>
      <c r="BB305" s="12"/>
      <c r="BC305" s="12"/>
      <c r="BD305" s="12"/>
      <c r="BE305" s="12"/>
      <c r="BF305" s="12"/>
      <c r="BG305" s="12"/>
      <c r="BH305" s="12"/>
      <c r="BI305" s="12"/>
      <c r="BJ305" s="12"/>
      <c r="BK305" s="12"/>
      <c r="BL305" s="12"/>
      <c r="BM305" s="12"/>
      <c r="BN305" s="12"/>
      <c r="BO305" s="12"/>
      <c r="BP305" s="12"/>
      <c r="BQ305" s="12"/>
      <c r="BR305" s="12"/>
      <c r="BS305" s="12"/>
      <c r="BT305" s="12"/>
      <c r="BU305" s="12"/>
      <c r="BV305" s="12"/>
      <c r="BW305" s="12"/>
      <c r="BX305" s="12"/>
      <c r="BY305" s="12"/>
      <c r="BZ305" s="12"/>
    </row>
    <row r="306" spans="1:78" s="2" customFormat="1">
      <c r="A306" s="21"/>
      <c r="B306" s="27" t="s">
        <v>2750</v>
      </c>
      <c r="C306" s="25" t="s">
        <v>2768</v>
      </c>
      <c r="D306" s="22" t="s">
        <v>2749</v>
      </c>
      <c r="E306" s="23" t="s">
        <v>3464</v>
      </c>
      <c r="F306" s="24"/>
      <c r="G306" s="24"/>
      <c r="H306" s="24"/>
      <c r="I306" s="24"/>
      <c r="J306" s="7"/>
      <c r="AA306" s="12"/>
      <c r="AB306" s="12"/>
      <c r="AC306" s="12" t="s">
        <v>3171</v>
      </c>
      <c r="AD306" s="12" t="s">
        <v>2857</v>
      </c>
      <c r="AE306" s="12">
        <v>78</v>
      </c>
      <c r="AF306" s="12" t="s">
        <v>3460</v>
      </c>
      <c r="AG306" s="12">
        <v>963</v>
      </c>
      <c r="AH306" s="12" t="s">
        <v>3463</v>
      </c>
      <c r="AI306" s="12">
        <v>1</v>
      </c>
      <c r="AJ306" s="12">
        <v>1139</v>
      </c>
      <c r="AK306" s="12">
        <v>2215</v>
      </c>
      <c r="AL306" s="119" t="str">
        <f>IF($E$306&lt;&gt;"",$E$306,"")</f>
        <v xml:space="preserve"> </v>
      </c>
      <c r="AM306" s="119" t="str">
        <f>IF($F$306&lt;&gt;"",$F$306,"")</f>
        <v/>
      </c>
      <c r="AN306" s="119" t="str">
        <f>IF($G$306&lt;&gt;"",$G$306,"")</f>
        <v/>
      </c>
      <c r="AO306" s="119" t="str">
        <f>IF($H$306&lt;&gt;"",$H$306,"")</f>
        <v/>
      </c>
      <c r="AP306" s="119" t="str">
        <f>IF($I$306&lt;&gt;"",$I$306,"")</f>
        <v/>
      </c>
      <c r="AQ306" s="12"/>
      <c r="AR306" s="12"/>
      <c r="AS306" s="12"/>
      <c r="AT306" s="12"/>
      <c r="AU306" s="12"/>
      <c r="AV306" s="12"/>
      <c r="AW306" s="12"/>
      <c r="AX306" s="12"/>
      <c r="AY306" s="12"/>
      <c r="AZ306" s="12"/>
      <c r="BA306" s="12"/>
      <c r="BB306" s="12"/>
      <c r="BC306" s="12"/>
      <c r="BD306" s="12"/>
      <c r="BE306" s="12"/>
      <c r="BF306" s="12"/>
      <c r="BG306" s="12"/>
      <c r="BH306" s="12"/>
      <c r="BI306" s="12"/>
      <c r="BJ306" s="12"/>
      <c r="BK306" s="12"/>
      <c r="BL306" s="12"/>
      <c r="BM306" s="12"/>
      <c r="BN306" s="12"/>
      <c r="BO306" s="12"/>
      <c r="BP306" s="12"/>
      <c r="BQ306" s="12"/>
      <c r="BR306" s="12"/>
      <c r="BS306" s="12"/>
      <c r="BT306" s="12"/>
      <c r="BU306" s="12"/>
      <c r="BV306" s="12"/>
      <c r="BW306" s="12"/>
      <c r="BX306" s="12"/>
      <c r="BY306" s="12"/>
      <c r="BZ306" s="12"/>
    </row>
    <row r="307" spans="1:78" s="2" customFormat="1">
      <c r="A307" s="21"/>
      <c r="B307" s="27" t="s">
        <v>2750</v>
      </c>
      <c r="C307" s="27" t="s">
        <v>2769</v>
      </c>
      <c r="D307" s="22" t="s">
        <v>2751</v>
      </c>
      <c r="E307" s="23" t="s">
        <v>3464</v>
      </c>
      <c r="F307" s="24"/>
      <c r="G307" s="24"/>
      <c r="H307" s="24"/>
      <c r="I307" s="24"/>
      <c r="J307" s="7"/>
      <c r="AA307" s="12"/>
      <c r="AB307" s="12"/>
      <c r="AC307" s="12" t="s">
        <v>3172</v>
      </c>
      <c r="AD307" s="12" t="s">
        <v>2857</v>
      </c>
      <c r="AE307" s="12">
        <v>78</v>
      </c>
      <c r="AF307" s="12" t="s">
        <v>3460</v>
      </c>
      <c r="AG307" s="12">
        <v>963</v>
      </c>
      <c r="AH307" s="12" t="s">
        <v>3463</v>
      </c>
      <c r="AI307" s="12">
        <v>1</v>
      </c>
      <c r="AJ307" s="12">
        <v>1139</v>
      </c>
      <c r="AK307" s="12">
        <v>2216</v>
      </c>
      <c r="AL307" s="119" t="str">
        <f>IF($E$307&lt;&gt;"",$E$307,"")</f>
        <v xml:space="preserve"> </v>
      </c>
      <c r="AM307" s="119" t="str">
        <f>IF($F$307&lt;&gt;"",$F$307,"")</f>
        <v/>
      </c>
      <c r="AN307" s="119" t="str">
        <f>IF($G$307&lt;&gt;"",$G$307,"")</f>
        <v/>
      </c>
      <c r="AO307" s="119" t="str">
        <f>IF($H$307&lt;&gt;"",$H$307,"")</f>
        <v/>
      </c>
      <c r="AP307" s="119" t="str">
        <f>IF($I$307&lt;&gt;"",$I$307,"")</f>
        <v/>
      </c>
      <c r="AQ307" s="12"/>
      <c r="AR307" s="12"/>
      <c r="AS307" s="12"/>
      <c r="AT307" s="12"/>
      <c r="AU307" s="12"/>
      <c r="AV307" s="12"/>
      <c r="AW307" s="12"/>
      <c r="AX307" s="12"/>
      <c r="AY307" s="12"/>
      <c r="AZ307" s="12"/>
      <c r="BA307" s="12"/>
      <c r="BB307" s="12"/>
      <c r="BC307" s="12"/>
      <c r="BD307" s="12"/>
      <c r="BE307" s="12"/>
      <c r="BF307" s="12"/>
      <c r="BG307" s="12"/>
      <c r="BH307" s="12"/>
      <c r="BI307" s="12"/>
      <c r="BJ307" s="12"/>
      <c r="BK307" s="12"/>
      <c r="BL307" s="12"/>
      <c r="BM307" s="12"/>
      <c r="BN307" s="12"/>
      <c r="BO307" s="12"/>
      <c r="BP307" s="12"/>
      <c r="BQ307" s="12"/>
      <c r="BR307" s="12"/>
      <c r="BS307" s="12"/>
      <c r="BT307" s="12"/>
      <c r="BU307" s="12"/>
      <c r="BV307" s="12"/>
      <c r="BW307" s="12"/>
      <c r="BX307" s="12"/>
      <c r="BY307" s="12"/>
      <c r="BZ307" s="12"/>
    </row>
    <row r="308" spans="1:78" s="2" customFormat="1">
      <c r="A308" s="21"/>
      <c r="B308" s="27" t="s">
        <v>2750</v>
      </c>
      <c r="C308" s="26" t="s">
        <v>2769</v>
      </c>
      <c r="D308" s="22" t="s">
        <v>2752</v>
      </c>
      <c r="E308" s="23" t="s">
        <v>3464</v>
      </c>
      <c r="F308" s="24"/>
      <c r="G308" s="24"/>
      <c r="H308" s="24"/>
      <c r="I308" s="24"/>
      <c r="J308" s="7"/>
      <c r="AA308" s="12"/>
      <c r="AB308" s="12"/>
      <c r="AC308" s="12" t="s">
        <v>3173</v>
      </c>
      <c r="AD308" s="12" t="s">
        <v>2857</v>
      </c>
      <c r="AE308" s="12">
        <v>78</v>
      </c>
      <c r="AF308" s="12" t="s">
        <v>3460</v>
      </c>
      <c r="AG308" s="12">
        <v>963</v>
      </c>
      <c r="AH308" s="12" t="s">
        <v>3463</v>
      </c>
      <c r="AI308" s="12">
        <v>1</v>
      </c>
      <c r="AJ308" s="12">
        <v>1139</v>
      </c>
      <c r="AK308" s="12">
        <v>2689</v>
      </c>
      <c r="AL308" s="119" t="str">
        <f>IF($E$308&lt;&gt;"",$E$308,"")</f>
        <v xml:space="preserve"> </v>
      </c>
      <c r="AM308" s="119" t="str">
        <f>IF($F$308&lt;&gt;"",$F$308,"")</f>
        <v/>
      </c>
      <c r="AN308" s="119" t="str">
        <f>IF($G$308&lt;&gt;"",$G$308,"")</f>
        <v/>
      </c>
      <c r="AO308" s="119" t="str">
        <f>IF($H$308&lt;&gt;"",$H$308,"")</f>
        <v/>
      </c>
      <c r="AP308" s="119" t="str">
        <f>IF($I$308&lt;&gt;"",$I$308,"")</f>
        <v/>
      </c>
      <c r="AQ308" s="12"/>
      <c r="AR308" s="12"/>
      <c r="AS308" s="12"/>
      <c r="AT308" s="12"/>
      <c r="AU308" s="12"/>
      <c r="AV308" s="12"/>
      <c r="AW308" s="12"/>
      <c r="AX308" s="12"/>
      <c r="AY308" s="12"/>
      <c r="AZ308" s="12"/>
      <c r="BA308" s="12"/>
      <c r="BB308" s="12"/>
      <c r="BC308" s="12"/>
      <c r="BD308" s="12"/>
      <c r="BE308" s="12"/>
      <c r="BF308" s="12"/>
      <c r="BG308" s="12"/>
      <c r="BH308" s="12"/>
      <c r="BI308" s="12"/>
      <c r="BJ308" s="12"/>
      <c r="BK308" s="12"/>
      <c r="BL308" s="12"/>
      <c r="BM308" s="12"/>
      <c r="BN308" s="12"/>
      <c r="BO308" s="12"/>
      <c r="BP308" s="12"/>
      <c r="BQ308" s="12"/>
      <c r="BR308" s="12"/>
      <c r="BS308" s="12"/>
      <c r="BT308" s="12"/>
      <c r="BU308" s="12"/>
      <c r="BV308" s="12"/>
      <c r="BW308" s="12"/>
      <c r="BX308" s="12"/>
      <c r="BY308" s="12"/>
      <c r="BZ308" s="12"/>
    </row>
    <row r="309" spans="1:78" s="2" customFormat="1">
      <c r="A309" s="21"/>
      <c r="B309" s="27" t="s">
        <v>2750</v>
      </c>
      <c r="C309" s="25" t="s">
        <v>2770</v>
      </c>
      <c r="D309" s="22" t="s">
        <v>2749</v>
      </c>
      <c r="E309" s="23" t="s">
        <v>3464</v>
      </c>
      <c r="F309" s="24"/>
      <c r="G309" s="24"/>
      <c r="H309" s="24"/>
      <c r="I309" s="24"/>
      <c r="J309" s="7"/>
      <c r="AA309" s="12"/>
      <c r="AB309" s="12"/>
      <c r="AC309" s="12" t="s">
        <v>3174</v>
      </c>
      <c r="AD309" s="12" t="s">
        <v>2857</v>
      </c>
      <c r="AE309" s="12">
        <v>78</v>
      </c>
      <c r="AF309" s="12" t="s">
        <v>3460</v>
      </c>
      <c r="AG309" s="12">
        <v>963</v>
      </c>
      <c r="AH309" s="12" t="s">
        <v>3463</v>
      </c>
      <c r="AI309" s="12">
        <v>1</v>
      </c>
      <c r="AJ309" s="12">
        <v>1140</v>
      </c>
      <c r="AK309" s="12">
        <v>2215</v>
      </c>
      <c r="AL309" s="119" t="str">
        <f>IF($E$309&lt;&gt;"",$E$309,"")</f>
        <v xml:space="preserve"> </v>
      </c>
      <c r="AM309" s="119" t="str">
        <f>IF($F$309&lt;&gt;"",$F$309,"")</f>
        <v/>
      </c>
      <c r="AN309" s="119" t="str">
        <f>IF($G$309&lt;&gt;"",$G$309,"")</f>
        <v/>
      </c>
      <c r="AO309" s="119" t="str">
        <f>IF($H$309&lt;&gt;"",$H$309,"")</f>
        <v/>
      </c>
      <c r="AP309" s="119" t="str">
        <f>IF($I$309&lt;&gt;"",$I$309,"")</f>
        <v/>
      </c>
      <c r="AQ309" s="12"/>
      <c r="AR309" s="12"/>
      <c r="AS309" s="12"/>
      <c r="AT309" s="12"/>
      <c r="AU309" s="12"/>
      <c r="AV309" s="12"/>
      <c r="AW309" s="12"/>
      <c r="AX309" s="12"/>
      <c r="AY309" s="12"/>
      <c r="AZ309" s="12"/>
      <c r="BA309" s="12"/>
      <c r="BB309" s="12"/>
      <c r="BC309" s="12"/>
      <c r="BD309" s="12"/>
      <c r="BE309" s="12"/>
      <c r="BF309" s="12"/>
      <c r="BG309" s="12"/>
      <c r="BH309" s="12"/>
      <c r="BI309" s="12"/>
      <c r="BJ309" s="12"/>
      <c r="BK309" s="12"/>
      <c r="BL309" s="12"/>
      <c r="BM309" s="12"/>
      <c r="BN309" s="12"/>
      <c r="BO309" s="12"/>
      <c r="BP309" s="12"/>
      <c r="BQ309" s="12"/>
      <c r="BR309" s="12"/>
      <c r="BS309" s="12"/>
      <c r="BT309" s="12"/>
      <c r="BU309" s="12"/>
      <c r="BV309" s="12"/>
      <c r="BW309" s="12"/>
      <c r="BX309" s="12"/>
      <c r="BY309" s="12"/>
      <c r="BZ309" s="12"/>
    </row>
    <row r="310" spans="1:78" s="2" customFormat="1">
      <c r="A310" s="21"/>
      <c r="B310" s="27" t="s">
        <v>2750</v>
      </c>
      <c r="C310" s="27" t="s">
        <v>2771</v>
      </c>
      <c r="D310" s="22" t="s">
        <v>2751</v>
      </c>
      <c r="E310" s="23" t="s">
        <v>3464</v>
      </c>
      <c r="F310" s="24"/>
      <c r="G310" s="24"/>
      <c r="H310" s="24"/>
      <c r="I310" s="24"/>
      <c r="J310" s="7"/>
      <c r="AA310" s="12"/>
      <c r="AB310" s="12"/>
      <c r="AC310" s="12" t="s">
        <v>3175</v>
      </c>
      <c r="AD310" s="12" t="s">
        <v>2857</v>
      </c>
      <c r="AE310" s="12">
        <v>78</v>
      </c>
      <c r="AF310" s="12" t="s">
        <v>3460</v>
      </c>
      <c r="AG310" s="12">
        <v>963</v>
      </c>
      <c r="AH310" s="12" t="s">
        <v>3463</v>
      </c>
      <c r="AI310" s="12">
        <v>1</v>
      </c>
      <c r="AJ310" s="12">
        <v>1140</v>
      </c>
      <c r="AK310" s="12">
        <v>2216</v>
      </c>
      <c r="AL310" s="119" t="str">
        <f>IF($E$310&lt;&gt;"",$E$310,"")</f>
        <v xml:space="preserve"> </v>
      </c>
      <c r="AM310" s="119" t="str">
        <f>IF($F$310&lt;&gt;"",$F$310,"")</f>
        <v/>
      </c>
      <c r="AN310" s="119" t="str">
        <f>IF($G$310&lt;&gt;"",$G$310,"")</f>
        <v/>
      </c>
      <c r="AO310" s="119" t="str">
        <f>IF($H$310&lt;&gt;"",$H$310,"")</f>
        <v/>
      </c>
      <c r="AP310" s="119" t="str">
        <f>IF($I$310&lt;&gt;"",$I$310,"")</f>
        <v/>
      </c>
      <c r="AQ310" s="12"/>
      <c r="AR310" s="12"/>
      <c r="AS310" s="12"/>
      <c r="AT310" s="12"/>
      <c r="AU310" s="12"/>
      <c r="AV310" s="12"/>
      <c r="AW310" s="12"/>
      <c r="AX310" s="12"/>
      <c r="AY310" s="12"/>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row>
    <row r="311" spans="1:78" s="2" customFormat="1">
      <c r="A311" s="21"/>
      <c r="B311" s="26" t="s">
        <v>2750</v>
      </c>
      <c r="C311" s="26" t="s">
        <v>2771</v>
      </c>
      <c r="D311" s="22" t="s">
        <v>2752</v>
      </c>
      <c r="E311" s="23" t="s">
        <v>3464</v>
      </c>
      <c r="F311" s="24"/>
      <c r="G311" s="24"/>
      <c r="H311" s="24"/>
      <c r="I311" s="24"/>
      <c r="J311" s="7"/>
      <c r="AA311" s="12"/>
      <c r="AB311" s="12"/>
      <c r="AC311" s="12" t="s">
        <v>3176</v>
      </c>
      <c r="AD311" s="12" t="s">
        <v>2857</v>
      </c>
      <c r="AE311" s="12">
        <v>78</v>
      </c>
      <c r="AF311" s="12" t="s">
        <v>3460</v>
      </c>
      <c r="AG311" s="12">
        <v>963</v>
      </c>
      <c r="AH311" s="12" t="s">
        <v>3463</v>
      </c>
      <c r="AI311" s="12">
        <v>1</v>
      </c>
      <c r="AJ311" s="12">
        <v>1140</v>
      </c>
      <c r="AK311" s="12">
        <v>2689</v>
      </c>
      <c r="AL311" s="119" t="str">
        <f>IF($E$311&lt;&gt;"",$E$311,"")</f>
        <v xml:space="preserve"> </v>
      </c>
      <c r="AM311" s="119" t="str">
        <f>IF($F$311&lt;&gt;"",$F$311,"")</f>
        <v/>
      </c>
      <c r="AN311" s="119" t="str">
        <f>IF($G$311&lt;&gt;"",$G$311,"")</f>
        <v/>
      </c>
      <c r="AO311" s="119" t="str">
        <f>IF($H$311&lt;&gt;"",$H$311,"")</f>
        <v/>
      </c>
      <c r="AP311" s="119" t="str">
        <f>IF($I$311&lt;&gt;"",$I$311,"")</f>
        <v/>
      </c>
      <c r="AQ311" s="12"/>
      <c r="AR311" s="12"/>
      <c r="AS311" s="12"/>
      <c r="AT311" s="12"/>
      <c r="AU311" s="12"/>
      <c r="AV311" s="12"/>
      <c r="AW311" s="12"/>
      <c r="AX311" s="12"/>
      <c r="AY311" s="12"/>
      <c r="AZ311" s="12"/>
      <c r="BA311" s="12"/>
      <c r="BB311" s="12"/>
      <c r="BC311" s="12"/>
      <c r="BD311" s="12"/>
      <c r="BE311" s="12"/>
      <c r="BF311" s="12"/>
      <c r="BG311" s="12"/>
      <c r="BH311" s="12"/>
      <c r="BI311" s="12"/>
      <c r="BJ311" s="12"/>
      <c r="BK311" s="12"/>
      <c r="BL311" s="12"/>
      <c r="BM311" s="12"/>
      <c r="BN311" s="12"/>
      <c r="BO311" s="12"/>
      <c r="BP311" s="12"/>
      <c r="BQ311" s="12"/>
      <c r="BR311" s="12"/>
      <c r="BS311" s="12"/>
      <c r="BT311" s="12"/>
      <c r="BU311" s="12"/>
      <c r="BV311" s="12"/>
      <c r="BW311" s="12"/>
      <c r="BX311" s="12"/>
      <c r="BY311" s="12"/>
      <c r="BZ311" s="12"/>
    </row>
    <row r="312" spans="1:78" s="2" customFormat="1">
      <c r="A312" s="21"/>
      <c r="B312" s="25" t="s">
        <v>2753</v>
      </c>
      <c r="C312" s="25" t="s">
        <v>2749</v>
      </c>
      <c r="D312" s="22" t="s">
        <v>2749</v>
      </c>
      <c r="E312" s="23" t="s">
        <v>3464</v>
      </c>
      <c r="F312" s="24"/>
      <c r="G312" s="24"/>
      <c r="H312" s="24"/>
      <c r="I312" s="24"/>
      <c r="J312" s="7"/>
      <c r="AA312" s="12"/>
      <c r="AB312" s="12"/>
      <c r="AC312" s="12" t="s">
        <v>3177</v>
      </c>
      <c r="AD312" s="12" t="s">
        <v>2857</v>
      </c>
      <c r="AE312" s="12">
        <v>78</v>
      </c>
      <c r="AF312" s="12" t="s">
        <v>3460</v>
      </c>
      <c r="AG312" s="12">
        <v>963</v>
      </c>
      <c r="AH312" s="12" t="s">
        <v>3463</v>
      </c>
      <c r="AI312" s="12">
        <v>2</v>
      </c>
      <c r="AJ312" s="12">
        <v>1138</v>
      </c>
      <c r="AK312" s="12">
        <v>2215</v>
      </c>
      <c r="AL312" s="119" t="str">
        <f>IF($E$312&lt;&gt;"",$E$312,"")</f>
        <v xml:space="preserve"> </v>
      </c>
      <c r="AM312" s="119" t="str">
        <f>IF($F$312&lt;&gt;"",$F$312,"")</f>
        <v/>
      </c>
      <c r="AN312" s="119" t="str">
        <f>IF($G$312&lt;&gt;"",$G$312,"")</f>
        <v/>
      </c>
      <c r="AO312" s="119" t="str">
        <f>IF($H$312&lt;&gt;"",$H$312,"")</f>
        <v/>
      </c>
      <c r="AP312" s="119" t="str">
        <f>IF($I$312&lt;&gt;"",$I$312,"")</f>
        <v/>
      </c>
      <c r="AQ312" s="12"/>
      <c r="AR312" s="12"/>
      <c r="AS312" s="12"/>
      <c r="AT312" s="12"/>
      <c r="AU312" s="12"/>
      <c r="AV312" s="12"/>
      <c r="AW312" s="12"/>
      <c r="AX312" s="12"/>
      <c r="AY312" s="12"/>
      <c r="AZ312" s="12"/>
      <c r="BA312" s="12"/>
      <c r="BB312" s="12"/>
      <c r="BC312" s="12"/>
      <c r="BD312" s="12"/>
      <c r="BE312" s="12"/>
      <c r="BF312" s="12"/>
      <c r="BG312" s="12"/>
      <c r="BH312" s="12"/>
      <c r="BI312" s="12"/>
      <c r="BJ312" s="12"/>
      <c r="BK312" s="12"/>
      <c r="BL312" s="12"/>
      <c r="BM312" s="12"/>
      <c r="BN312" s="12"/>
      <c r="BO312" s="12"/>
      <c r="BP312" s="12"/>
      <c r="BQ312" s="12"/>
      <c r="BR312" s="12"/>
      <c r="BS312" s="12"/>
      <c r="BT312" s="12"/>
      <c r="BU312" s="12"/>
      <c r="BV312" s="12"/>
      <c r="BW312" s="12"/>
      <c r="BX312" s="12"/>
      <c r="BY312" s="12"/>
      <c r="BZ312" s="12"/>
    </row>
    <row r="313" spans="1:78" s="2" customFormat="1">
      <c r="A313" s="21"/>
      <c r="B313" s="27" t="s">
        <v>2754</v>
      </c>
      <c r="C313" s="27" t="s">
        <v>2750</v>
      </c>
      <c r="D313" s="22" t="s">
        <v>2751</v>
      </c>
      <c r="E313" s="23" t="s">
        <v>3464</v>
      </c>
      <c r="F313" s="24"/>
      <c r="G313" s="24"/>
      <c r="H313" s="24"/>
      <c r="I313" s="24"/>
      <c r="J313" s="7"/>
      <c r="AA313" s="12"/>
      <c r="AB313" s="12"/>
      <c r="AC313" s="12" t="s">
        <v>3178</v>
      </c>
      <c r="AD313" s="12" t="s">
        <v>2857</v>
      </c>
      <c r="AE313" s="12">
        <v>78</v>
      </c>
      <c r="AF313" s="12" t="s">
        <v>3460</v>
      </c>
      <c r="AG313" s="12">
        <v>963</v>
      </c>
      <c r="AH313" s="12" t="s">
        <v>3463</v>
      </c>
      <c r="AI313" s="12">
        <v>2</v>
      </c>
      <c r="AJ313" s="12">
        <v>1138</v>
      </c>
      <c r="AK313" s="12">
        <v>2216</v>
      </c>
      <c r="AL313" s="119" t="str">
        <f>IF($E$313&lt;&gt;"",$E$313,"")</f>
        <v xml:space="preserve"> </v>
      </c>
      <c r="AM313" s="119" t="str">
        <f>IF($F$313&lt;&gt;"",$F$313,"")</f>
        <v/>
      </c>
      <c r="AN313" s="119" t="str">
        <f>IF($G$313&lt;&gt;"",$G$313,"")</f>
        <v/>
      </c>
      <c r="AO313" s="119" t="str">
        <f>IF($H$313&lt;&gt;"",$H$313,"")</f>
        <v/>
      </c>
      <c r="AP313" s="119" t="str">
        <f>IF($I$313&lt;&gt;"",$I$313,"")</f>
        <v/>
      </c>
      <c r="AQ313" s="12"/>
      <c r="AR313" s="12"/>
      <c r="AS313" s="12"/>
      <c r="AT313" s="12"/>
      <c r="AU313" s="12"/>
      <c r="AV313" s="12"/>
      <c r="AW313" s="12"/>
      <c r="AX313" s="12"/>
      <c r="AY313" s="12"/>
      <c r="AZ313" s="12"/>
      <c r="BA313" s="12"/>
      <c r="BB313" s="12"/>
      <c r="BC313" s="12"/>
      <c r="BD313" s="12"/>
      <c r="BE313" s="12"/>
      <c r="BF313" s="12"/>
      <c r="BG313" s="12"/>
      <c r="BH313" s="12"/>
      <c r="BI313" s="12"/>
      <c r="BJ313" s="12"/>
      <c r="BK313" s="12"/>
      <c r="BL313" s="12"/>
      <c r="BM313" s="12"/>
      <c r="BN313" s="12"/>
      <c r="BO313" s="12"/>
      <c r="BP313" s="12"/>
      <c r="BQ313" s="12"/>
      <c r="BR313" s="12"/>
      <c r="BS313" s="12"/>
      <c r="BT313" s="12"/>
      <c r="BU313" s="12"/>
      <c r="BV313" s="12"/>
      <c r="BW313" s="12"/>
      <c r="BX313" s="12"/>
      <c r="BY313" s="12"/>
      <c r="BZ313" s="12"/>
    </row>
    <row r="314" spans="1:78" s="2" customFormat="1">
      <c r="A314" s="21"/>
      <c r="B314" s="27" t="s">
        <v>2754</v>
      </c>
      <c r="C314" s="26" t="s">
        <v>2750</v>
      </c>
      <c r="D314" s="22" t="s">
        <v>2752</v>
      </c>
      <c r="E314" s="23" t="s">
        <v>3464</v>
      </c>
      <c r="F314" s="24"/>
      <c r="G314" s="24"/>
      <c r="H314" s="24"/>
      <c r="I314" s="24"/>
      <c r="J314" s="7"/>
      <c r="AA314" s="12"/>
      <c r="AB314" s="12"/>
      <c r="AC314" s="12" t="s">
        <v>3179</v>
      </c>
      <c r="AD314" s="12" t="s">
        <v>2857</v>
      </c>
      <c r="AE314" s="12">
        <v>78</v>
      </c>
      <c r="AF314" s="12" t="s">
        <v>3460</v>
      </c>
      <c r="AG314" s="12">
        <v>963</v>
      </c>
      <c r="AH314" s="12" t="s">
        <v>3463</v>
      </c>
      <c r="AI314" s="12">
        <v>2</v>
      </c>
      <c r="AJ314" s="12">
        <v>1138</v>
      </c>
      <c r="AK314" s="12">
        <v>2689</v>
      </c>
      <c r="AL314" s="119" t="str">
        <f>IF($E$314&lt;&gt;"",$E$314,"")</f>
        <v xml:space="preserve"> </v>
      </c>
      <c r="AM314" s="119" t="str">
        <f>IF($F$314&lt;&gt;"",$F$314,"")</f>
        <v/>
      </c>
      <c r="AN314" s="119" t="str">
        <f>IF($G$314&lt;&gt;"",$G$314,"")</f>
        <v/>
      </c>
      <c r="AO314" s="119" t="str">
        <f>IF($H$314&lt;&gt;"",$H$314,"")</f>
        <v/>
      </c>
      <c r="AP314" s="119" t="str">
        <f>IF($I$314&lt;&gt;"",$I$314,"")</f>
        <v/>
      </c>
      <c r="AQ314" s="12"/>
      <c r="AR314" s="12"/>
      <c r="AS314" s="12"/>
      <c r="AT314" s="12"/>
      <c r="AU314" s="12"/>
      <c r="AV314" s="12"/>
      <c r="AW314" s="12"/>
      <c r="AX314" s="12"/>
      <c r="AY314" s="12"/>
      <c r="AZ314" s="12"/>
      <c r="BA314" s="12"/>
      <c r="BB314" s="12"/>
      <c r="BC314" s="12"/>
      <c r="BD314" s="12"/>
      <c r="BE314" s="12"/>
      <c r="BF314" s="12"/>
      <c r="BG314" s="12"/>
      <c r="BH314" s="12"/>
      <c r="BI314" s="12"/>
      <c r="BJ314" s="12"/>
      <c r="BK314" s="12"/>
      <c r="BL314" s="12"/>
      <c r="BM314" s="12"/>
      <c r="BN314" s="12"/>
      <c r="BO314" s="12"/>
      <c r="BP314" s="12"/>
      <c r="BQ314" s="12"/>
      <c r="BR314" s="12"/>
      <c r="BS314" s="12"/>
      <c r="BT314" s="12"/>
      <c r="BU314" s="12"/>
      <c r="BV314" s="12"/>
      <c r="BW314" s="12"/>
      <c r="BX314" s="12"/>
      <c r="BY314" s="12"/>
      <c r="BZ314" s="12"/>
    </row>
    <row r="315" spans="1:78" s="2" customFormat="1">
      <c r="A315" s="21"/>
      <c r="B315" s="27" t="s">
        <v>2754</v>
      </c>
      <c r="C315" s="25" t="s">
        <v>2768</v>
      </c>
      <c r="D315" s="22" t="s">
        <v>2749</v>
      </c>
      <c r="E315" s="23" t="s">
        <v>3464</v>
      </c>
      <c r="F315" s="24"/>
      <c r="G315" s="24"/>
      <c r="H315" s="24"/>
      <c r="I315" s="24"/>
      <c r="J315" s="7"/>
      <c r="AA315" s="12"/>
      <c r="AB315" s="12"/>
      <c r="AC315" s="12" t="s">
        <v>3180</v>
      </c>
      <c r="AD315" s="12" t="s">
        <v>2857</v>
      </c>
      <c r="AE315" s="12">
        <v>78</v>
      </c>
      <c r="AF315" s="12" t="s">
        <v>3460</v>
      </c>
      <c r="AG315" s="12">
        <v>963</v>
      </c>
      <c r="AH315" s="12" t="s">
        <v>3463</v>
      </c>
      <c r="AI315" s="12">
        <v>2</v>
      </c>
      <c r="AJ315" s="12">
        <v>1139</v>
      </c>
      <c r="AK315" s="12">
        <v>2215</v>
      </c>
      <c r="AL315" s="119" t="str">
        <f>IF($E$315&lt;&gt;"",$E$315,"")</f>
        <v xml:space="preserve"> </v>
      </c>
      <c r="AM315" s="119" t="str">
        <f>IF($F$315&lt;&gt;"",$F$315,"")</f>
        <v/>
      </c>
      <c r="AN315" s="119" t="str">
        <f>IF($G$315&lt;&gt;"",$G$315,"")</f>
        <v/>
      </c>
      <c r="AO315" s="119" t="str">
        <f>IF($H$315&lt;&gt;"",$H$315,"")</f>
        <v/>
      </c>
      <c r="AP315" s="119" t="str">
        <f>IF($I$315&lt;&gt;"",$I$315,"")</f>
        <v/>
      </c>
      <c r="AQ315" s="12"/>
      <c r="AR315" s="12"/>
      <c r="AS315" s="12"/>
      <c r="AT315" s="12"/>
      <c r="AU315" s="12"/>
      <c r="AV315" s="12"/>
      <c r="AW315" s="12"/>
      <c r="AX315" s="12"/>
      <c r="AY315" s="12"/>
      <c r="AZ315" s="12"/>
      <c r="BA315" s="12"/>
      <c r="BB315" s="12"/>
      <c r="BC315" s="12"/>
      <c r="BD315" s="12"/>
      <c r="BE315" s="12"/>
      <c r="BF315" s="12"/>
      <c r="BG315" s="12"/>
      <c r="BH315" s="12"/>
      <c r="BI315" s="12"/>
      <c r="BJ315" s="12"/>
      <c r="BK315" s="12"/>
      <c r="BL315" s="12"/>
      <c r="BM315" s="12"/>
      <c r="BN315" s="12"/>
      <c r="BO315" s="12"/>
      <c r="BP315" s="12"/>
      <c r="BQ315" s="12"/>
      <c r="BR315" s="12"/>
      <c r="BS315" s="12"/>
      <c r="BT315" s="12"/>
      <c r="BU315" s="12"/>
      <c r="BV315" s="12"/>
      <c r="BW315" s="12"/>
      <c r="BX315" s="12"/>
      <c r="BY315" s="12"/>
      <c r="BZ315" s="12"/>
    </row>
    <row r="316" spans="1:78" s="2" customFormat="1">
      <c r="A316" s="21"/>
      <c r="B316" s="27" t="s">
        <v>2754</v>
      </c>
      <c r="C316" s="27" t="s">
        <v>2769</v>
      </c>
      <c r="D316" s="22" t="s">
        <v>2751</v>
      </c>
      <c r="E316" s="23" t="s">
        <v>3464</v>
      </c>
      <c r="F316" s="24"/>
      <c r="G316" s="24"/>
      <c r="H316" s="24"/>
      <c r="I316" s="24"/>
      <c r="J316" s="7"/>
      <c r="AA316" s="12"/>
      <c r="AB316" s="12"/>
      <c r="AC316" s="12" t="s">
        <v>3181</v>
      </c>
      <c r="AD316" s="12" t="s">
        <v>2857</v>
      </c>
      <c r="AE316" s="12">
        <v>78</v>
      </c>
      <c r="AF316" s="12" t="s">
        <v>3460</v>
      </c>
      <c r="AG316" s="12">
        <v>963</v>
      </c>
      <c r="AH316" s="12" t="s">
        <v>3463</v>
      </c>
      <c r="AI316" s="12">
        <v>2</v>
      </c>
      <c r="AJ316" s="12">
        <v>1139</v>
      </c>
      <c r="AK316" s="12">
        <v>2216</v>
      </c>
      <c r="AL316" s="119" t="str">
        <f>IF($E$316&lt;&gt;"",$E$316,"")</f>
        <v xml:space="preserve"> </v>
      </c>
      <c r="AM316" s="119" t="str">
        <f>IF($F$316&lt;&gt;"",$F$316,"")</f>
        <v/>
      </c>
      <c r="AN316" s="119" t="str">
        <f>IF($G$316&lt;&gt;"",$G$316,"")</f>
        <v/>
      </c>
      <c r="AO316" s="119" t="str">
        <f>IF($H$316&lt;&gt;"",$H$316,"")</f>
        <v/>
      </c>
      <c r="AP316" s="119" t="str">
        <f>IF($I$316&lt;&gt;"",$I$316,"")</f>
        <v/>
      </c>
      <c r="AQ316" s="12"/>
      <c r="AR316" s="12"/>
      <c r="AS316" s="12"/>
      <c r="AT316" s="12"/>
      <c r="AU316" s="12"/>
      <c r="AV316" s="12"/>
      <c r="AW316" s="12"/>
      <c r="AX316" s="12"/>
      <c r="AY316" s="12"/>
      <c r="AZ316" s="12"/>
      <c r="BA316" s="12"/>
      <c r="BB316" s="12"/>
      <c r="BC316" s="12"/>
      <c r="BD316" s="12"/>
      <c r="BE316" s="12"/>
      <c r="BF316" s="12"/>
      <c r="BG316" s="12"/>
      <c r="BH316" s="12"/>
      <c r="BI316" s="12"/>
      <c r="BJ316" s="12"/>
      <c r="BK316" s="12"/>
      <c r="BL316" s="12"/>
      <c r="BM316" s="12"/>
      <c r="BN316" s="12"/>
      <c r="BO316" s="12"/>
      <c r="BP316" s="12"/>
      <c r="BQ316" s="12"/>
      <c r="BR316" s="12"/>
      <c r="BS316" s="12"/>
      <c r="BT316" s="12"/>
      <c r="BU316" s="12"/>
      <c r="BV316" s="12"/>
      <c r="BW316" s="12"/>
      <c r="BX316" s="12"/>
      <c r="BY316" s="12"/>
      <c r="BZ316" s="12"/>
    </row>
    <row r="317" spans="1:78" s="2" customFormat="1">
      <c r="A317" s="21"/>
      <c r="B317" s="27" t="s">
        <v>2754</v>
      </c>
      <c r="C317" s="26" t="s">
        <v>2769</v>
      </c>
      <c r="D317" s="22" t="s">
        <v>2752</v>
      </c>
      <c r="E317" s="23" t="s">
        <v>3464</v>
      </c>
      <c r="F317" s="24"/>
      <c r="G317" s="24"/>
      <c r="H317" s="24"/>
      <c r="I317" s="24"/>
      <c r="J317" s="7"/>
      <c r="AA317" s="12"/>
      <c r="AB317" s="12"/>
      <c r="AC317" s="12" t="s">
        <v>3182</v>
      </c>
      <c r="AD317" s="12" t="s">
        <v>2857</v>
      </c>
      <c r="AE317" s="12">
        <v>78</v>
      </c>
      <c r="AF317" s="12" t="s">
        <v>3460</v>
      </c>
      <c r="AG317" s="12">
        <v>963</v>
      </c>
      <c r="AH317" s="12" t="s">
        <v>3463</v>
      </c>
      <c r="AI317" s="12">
        <v>2</v>
      </c>
      <c r="AJ317" s="12">
        <v>1139</v>
      </c>
      <c r="AK317" s="12">
        <v>2689</v>
      </c>
      <c r="AL317" s="119" t="str">
        <f>IF($E$317&lt;&gt;"",$E$317,"")</f>
        <v xml:space="preserve"> </v>
      </c>
      <c r="AM317" s="119" t="str">
        <f>IF($F$317&lt;&gt;"",$F$317,"")</f>
        <v/>
      </c>
      <c r="AN317" s="119" t="str">
        <f>IF($G$317&lt;&gt;"",$G$317,"")</f>
        <v/>
      </c>
      <c r="AO317" s="119" t="str">
        <f>IF($H$317&lt;&gt;"",$H$317,"")</f>
        <v/>
      </c>
      <c r="AP317" s="119" t="str">
        <f>IF($I$317&lt;&gt;"",$I$317,"")</f>
        <v/>
      </c>
      <c r="AQ317" s="12"/>
      <c r="AR317" s="12"/>
      <c r="AS317" s="12"/>
      <c r="AT317" s="12"/>
      <c r="AU317" s="12"/>
      <c r="AV317" s="12"/>
      <c r="AW317" s="12"/>
      <c r="AX317" s="12"/>
      <c r="AY317" s="12"/>
      <c r="AZ317" s="12"/>
      <c r="BA317" s="12"/>
      <c r="BB317" s="12"/>
      <c r="BC317" s="12"/>
      <c r="BD317" s="12"/>
      <c r="BE317" s="12"/>
      <c r="BF317" s="12"/>
      <c r="BG317" s="12"/>
      <c r="BH317" s="12"/>
      <c r="BI317" s="12"/>
      <c r="BJ317" s="12"/>
      <c r="BK317" s="12"/>
      <c r="BL317" s="12"/>
      <c r="BM317" s="12"/>
      <c r="BN317" s="12"/>
      <c r="BO317" s="12"/>
      <c r="BP317" s="12"/>
      <c r="BQ317" s="12"/>
      <c r="BR317" s="12"/>
      <c r="BS317" s="12"/>
      <c r="BT317" s="12"/>
      <c r="BU317" s="12"/>
      <c r="BV317" s="12"/>
      <c r="BW317" s="12"/>
      <c r="BX317" s="12"/>
      <c r="BY317" s="12"/>
      <c r="BZ317" s="12"/>
    </row>
    <row r="318" spans="1:78" s="2" customFormat="1">
      <c r="A318" s="21"/>
      <c r="B318" s="27" t="s">
        <v>2754</v>
      </c>
      <c r="C318" s="25" t="s">
        <v>2770</v>
      </c>
      <c r="D318" s="22" t="s">
        <v>2749</v>
      </c>
      <c r="E318" s="23" t="s">
        <v>3464</v>
      </c>
      <c r="F318" s="24"/>
      <c r="G318" s="24"/>
      <c r="H318" s="24"/>
      <c r="I318" s="24"/>
      <c r="J318" s="7"/>
      <c r="AA318" s="12"/>
      <c r="AB318" s="12"/>
      <c r="AC318" s="12" t="s">
        <v>3183</v>
      </c>
      <c r="AD318" s="12" t="s">
        <v>2857</v>
      </c>
      <c r="AE318" s="12">
        <v>78</v>
      </c>
      <c r="AF318" s="12" t="s">
        <v>3460</v>
      </c>
      <c r="AG318" s="12">
        <v>963</v>
      </c>
      <c r="AH318" s="12" t="s">
        <v>3463</v>
      </c>
      <c r="AI318" s="12">
        <v>2</v>
      </c>
      <c r="AJ318" s="12">
        <v>1140</v>
      </c>
      <c r="AK318" s="12">
        <v>2215</v>
      </c>
      <c r="AL318" s="119" t="str">
        <f>IF($E$318&lt;&gt;"",$E$318,"")</f>
        <v xml:space="preserve"> </v>
      </c>
      <c r="AM318" s="119" t="str">
        <f>IF($F$318&lt;&gt;"",$F$318,"")</f>
        <v/>
      </c>
      <c r="AN318" s="119" t="str">
        <f>IF($G$318&lt;&gt;"",$G$318,"")</f>
        <v/>
      </c>
      <c r="AO318" s="119" t="str">
        <f>IF($H$318&lt;&gt;"",$H$318,"")</f>
        <v/>
      </c>
      <c r="AP318" s="119" t="str">
        <f>IF($I$318&lt;&gt;"",$I$318,"")</f>
        <v/>
      </c>
      <c r="AQ318" s="12"/>
      <c r="AR318" s="12"/>
      <c r="AS318" s="12"/>
      <c r="AT318" s="12"/>
      <c r="AU318" s="12"/>
      <c r="AV318" s="12"/>
      <c r="AW318" s="12"/>
      <c r="AX318" s="12"/>
      <c r="AY318" s="12"/>
      <c r="AZ318" s="12"/>
      <c r="BA318" s="12"/>
      <c r="BB318" s="12"/>
      <c r="BC318" s="12"/>
      <c r="BD318" s="12"/>
      <c r="BE318" s="12"/>
      <c r="BF318" s="12"/>
      <c r="BG318" s="12"/>
      <c r="BH318" s="12"/>
      <c r="BI318" s="12"/>
      <c r="BJ318" s="12"/>
      <c r="BK318" s="12"/>
      <c r="BL318" s="12"/>
      <c r="BM318" s="12"/>
      <c r="BN318" s="12"/>
      <c r="BO318" s="12"/>
      <c r="BP318" s="12"/>
      <c r="BQ318" s="12"/>
      <c r="BR318" s="12"/>
      <c r="BS318" s="12"/>
      <c r="BT318" s="12"/>
      <c r="BU318" s="12"/>
      <c r="BV318" s="12"/>
      <c r="BW318" s="12"/>
      <c r="BX318" s="12"/>
      <c r="BY318" s="12"/>
      <c r="BZ318" s="12"/>
    </row>
    <row r="319" spans="1:78" s="2" customFormat="1">
      <c r="A319" s="21"/>
      <c r="B319" s="27" t="s">
        <v>2754</v>
      </c>
      <c r="C319" s="27" t="s">
        <v>2771</v>
      </c>
      <c r="D319" s="22" t="s">
        <v>2751</v>
      </c>
      <c r="E319" s="23" t="s">
        <v>3464</v>
      </c>
      <c r="F319" s="24"/>
      <c r="G319" s="24"/>
      <c r="H319" s="24"/>
      <c r="I319" s="24"/>
      <c r="J319" s="7"/>
      <c r="AA319" s="12"/>
      <c r="AB319" s="12"/>
      <c r="AC319" s="12" t="s">
        <v>3184</v>
      </c>
      <c r="AD319" s="12" t="s">
        <v>2857</v>
      </c>
      <c r="AE319" s="12">
        <v>78</v>
      </c>
      <c r="AF319" s="12" t="s">
        <v>3460</v>
      </c>
      <c r="AG319" s="12">
        <v>963</v>
      </c>
      <c r="AH319" s="12" t="s">
        <v>3463</v>
      </c>
      <c r="AI319" s="12">
        <v>2</v>
      </c>
      <c r="AJ319" s="12">
        <v>1140</v>
      </c>
      <c r="AK319" s="12">
        <v>2216</v>
      </c>
      <c r="AL319" s="119" t="str">
        <f>IF($E$319&lt;&gt;"",$E$319,"")</f>
        <v xml:space="preserve"> </v>
      </c>
      <c r="AM319" s="119" t="str">
        <f>IF($F$319&lt;&gt;"",$F$319,"")</f>
        <v/>
      </c>
      <c r="AN319" s="119" t="str">
        <f>IF($G$319&lt;&gt;"",$G$319,"")</f>
        <v/>
      </c>
      <c r="AO319" s="119" t="str">
        <f>IF($H$319&lt;&gt;"",$H$319,"")</f>
        <v/>
      </c>
      <c r="AP319" s="119" t="str">
        <f>IF($I$319&lt;&gt;"",$I$319,"")</f>
        <v/>
      </c>
      <c r="AQ319" s="12"/>
      <c r="AR319" s="12"/>
      <c r="AS319" s="12"/>
      <c r="AT319" s="12"/>
      <c r="AU319" s="12"/>
      <c r="AV319" s="12"/>
      <c r="AW319" s="12"/>
      <c r="AX319" s="12"/>
      <c r="AY319" s="12"/>
      <c r="AZ319" s="12"/>
      <c r="BA319" s="12"/>
      <c r="BB319" s="12"/>
      <c r="BC319" s="12"/>
      <c r="BD319" s="12"/>
      <c r="BE319" s="12"/>
      <c r="BF319" s="12"/>
      <c r="BG319" s="12"/>
      <c r="BH319" s="12"/>
      <c r="BI319" s="12"/>
      <c r="BJ319" s="12"/>
      <c r="BK319" s="12"/>
      <c r="BL319" s="12"/>
      <c r="BM319" s="12"/>
      <c r="BN319" s="12"/>
      <c r="BO319" s="12"/>
      <c r="BP319" s="12"/>
      <c r="BQ319" s="12"/>
      <c r="BR319" s="12"/>
      <c r="BS319" s="12"/>
      <c r="BT319" s="12"/>
      <c r="BU319" s="12"/>
      <c r="BV319" s="12"/>
      <c r="BW319" s="12"/>
      <c r="BX319" s="12"/>
      <c r="BY319" s="12"/>
      <c r="BZ319" s="12"/>
    </row>
    <row r="320" spans="1:78" s="2" customFormat="1">
      <c r="A320" s="21"/>
      <c r="B320" s="26" t="s">
        <v>2754</v>
      </c>
      <c r="C320" s="26" t="s">
        <v>2771</v>
      </c>
      <c r="D320" s="22" t="s">
        <v>2752</v>
      </c>
      <c r="E320" s="23" t="s">
        <v>3464</v>
      </c>
      <c r="F320" s="24"/>
      <c r="G320" s="24"/>
      <c r="H320" s="24"/>
      <c r="I320" s="24"/>
      <c r="J320" s="7"/>
      <c r="AA320" s="12"/>
      <c r="AB320" s="12"/>
      <c r="AC320" s="12" t="s">
        <v>3185</v>
      </c>
      <c r="AD320" s="12" t="s">
        <v>2857</v>
      </c>
      <c r="AE320" s="12">
        <v>78</v>
      </c>
      <c r="AF320" s="12" t="s">
        <v>3460</v>
      </c>
      <c r="AG320" s="12">
        <v>963</v>
      </c>
      <c r="AH320" s="12" t="s">
        <v>3463</v>
      </c>
      <c r="AI320" s="12">
        <v>2</v>
      </c>
      <c r="AJ320" s="12">
        <v>1140</v>
      </c>
      <c r="AK320" s="12">
        <v>2689</v>
      </c>
      <c r="AL320" s="119" t="str">
        <f>IF($E$320&lt;&gt;"",$E$320,"")</f>
        <v xml:space="preserve"> </v>
      </c>
      <c r="AM320" s="119" t="str">
        <f>IF($F$320&lt;&gt;"",$F$320,"")</f>
        <v/>
      </c>
      <c r="AN320" s="119" t="str">
        <f>IF($G$320&lt;&gt;"",$G$320,"")</f>
        <v/>
      </c>
      <c r="AO320" s="119" t="str">
        <f>IF($H$320&lt;&gt;"",$H$320,"")</f>
        <v/>
      </c>
      <c r="AP320" s="119" t="str">
        <f>IF($I$320&lt;&gt;"",$I$320,"")</f>
        <v/>
      </c>
      <c r="AQ320" s="12"/>
      <c r="AR320" s="12"/>
      <c r="AS320" s="12"/>
      <c r="AT320" s="12"/>
      <c r="AU320" s="12"/>
      <c r="AV320" s="12"/>
      <c r="AW320" s="12"/>
      <c r="AX320" s="12"/>
      <c r="AY320" s="12"/>
      <c r="AZ320" s="12"/>
      <c r="BA320" s="12"/>
      <c r="BB320" s="12"/>
      <c r="BC320" s="12"/>
      <c r="BD320" s="12"/>
      <c r="BE320" s="12"/>
      <c r="BF320" s="12"/>
      <c r="BG320" s="12"/>
      <c r="BH320" s="12"/>
      <c r="BI320" s="12"/>
      <c r="BJ320" s="12"/>
      <c r="BK320" s="12"/>
      <c r="BL320" s="12"/>
      <c r="BM320" s="12"/>
      <c r="BN320" s="12"/>
      <c r="BO320" s="12"/>
      <c r="BP320" s="12"/>
      <c r="BQ320" s="12"/>
      <c r="BR320" s="12"/>
      <c r="BS320" s="12"/>
      <c r="BT320" s="12"/>
      <c r="BU320" s="12"/>
      <c r="BV320" s="12"/>
      <c r="BW320" s="12"/>
      <c r="BX320" s="12"/>
      <c r="BY320" s="12"/>
      <c r="BZ320" s="12"/>
    </row>
    <row r="321" spans="1:78" s="2" customFormat="1">
      <c r="A321" s="21"/>
      <c r="B321" s="25" t="s">
        <v>2755</v>
      </c>
      <c r="C321" s="25" t="s">
        <v>2749</v>
      </c>
      <c r="D321" s="22" t="s">
        <v>2749</v>
      </c>
      <c r="E321" s="23" t="s">
        <v>3464</v>
      </c>
      <c r="F321" s="24"/>
      <c r="G321" s="24"/>
      <c r="H321" s="24"/>
      <c r="I321" s="24"/>
      <c r="J321" s="7"/>
      <c r="AA321" s="12"/>
      <c r="AB321" s="12"/>
      <c r="AC321" s="12" t="s">
        <v>3186</v>
      </c>
      <c r="AD321" s="12" t="s">
        <v>2857</v>
      </c>
      <c r="AE321" s="12">
        <v>78</v>
      </c>
      <c r="AF321" s="12" t="s">
        <v>3460</v>
      </c>
      <c r="AG321" s="12">
        <v>963</v>
      </c>
      <c r="AH321" s="12" t="s">
        <v>3463</v>
      </c>
      <c r="AI321" s="12">
        <v>3</v>
      </c>
      <c r="AJ321" s="12">
        <v>1138</v>
      </c>
      <c r="AK321" s="12">
        <v>2215</v>
      </c>
      <c r="AL321" s="119" t="str">
        <f>IF($E$321&lt;&gt;"",$E$321,"")</f>
        <v xml:space="preserve"> </v>
      </c>
      <c r="AM321" s="119" t="str">
        <f>IF($F$321&lt;&gt;"",$F$321,"")</f>
        <v/>
      </c>
      <c r="AN321" s="119" t="str">
        <f>IF($G$321&lt;&gt;"",$G$321,"")</f>
        <v/>
      </c>
      <c r="AO321" s="119" t="str">
        <f>IF($H$321&lt;&gt;"",$H$321,"")</f>
        <v/>
      </c>
      <c r="AP321" s="119" t="str">
        <f>IF($I$321&lt;&gt;"",$I$321,"")</f>
        <v/>
      </c>
      <c r="AQ321" s="12"/>
      <c r="AR321" s="12"/>
      <c r="AS321" s="12"/>
      <c r="AT321" s="12"/>
      <c r="AU321" s="12"/>
      <c r="AV321" s="12"/>
      <c r="AW321" s="12"/>
      <c r="AX321" s="12"/>
      <c r="AY321" s="12"/>
      <c r="AZ321" s="12"/>
      <c r="BA321" s="12"/>
      <c r="BB321" s="12"/>
      <c r="BC321" s="12"/>
      <c r="BD321" s="12"/>
      <c r="BE321" s="12"/>
      <c r="BF321" s="12"/>
      <c r="BG321" s="12"/>
      <c r="BH321" s="12"/>
      <c r="BI321" s="12"/>
      <c r="BJ321" s="12"/>
      <c r="BK321" s="12"/>
      <c r="BL321" s="12"/>
      <c r="BM321" s="12"/>
      <c r="BN321" s="12"/>
      <c r="BO321" s="12"/>
      <c r="BP321" s="12"/>
      <c r="BQ321" s="12"/>
      <c r="BR321" s="12"/>
      <c r="BS321" s="12"/>
      <c r="BT321" s="12"/>
      <c r="BU321" s="12"/>
      <c r="BV321" s="12"/>
      <c r="BW321" s="12"/>
      <c r="BX321" s="12"/>
      <c r="BY321" s="12"/>
      <c r="BZ321" s="12"/>
    </row>
    <row r="322" spans="1:78" s="2" customFormat="1">
      <c r="A322" s="21"/>
      <c r="B322" s="27" t="s">
        <v>2756</v>
      </c>
      <c r="C322" s="27" t="s">
        <v>2750</v>
      </c>
      <c r="D322" s="22" t="s">
        <v>2751</v>
      </c>
      <c r="E322" s="23" t="s">
        <v>3464</v>
      </c>
      <c r="F322" s="24"/>
      <c r="G322" s="24"/>
      <c r="H322" s="24"/>
      <c r="I322" s="24"/>
      <c r="J322" s="7"/>
      <c r="AA322" s="12"/>
      <c r="AB322" s="12"/>
      <c r="AC322" s="12" t="s">
        <v>3187</v>
      </c>
      <c r="AD322" s="12" t="s">
        <v>2857</v>
      </c>
      <c r="AE322" s="12">
        <v>78</v>
      </c>
      <c r="AF322" s="12" t="s">
        <v>3460</v>
      </c>
      <c r="AG322" s="12">
        <v>963</v>
      </c>
      <c r="AH322" s="12" t="s">
        <v>3463</v>
      </c>
      <c r="AI322" s="12">
        <v>3</v>
      </c>
      <c r="AJ322" s="12">
        <v>1138</v>
      </c>
      <c r="AK322" s="12">
        <v>2216</v>
      </c>
      <c r="AL322" s="119" t="str">
        <f>IF($E$322&lt;&gt;"",$E$322,"")</f>
        <v xml:space="preserve"> </v>
      </c>
      <c r="AM322" s="119" t="str">
        <f>IF($F$322&lt;&gt;"",$F$322,"")</f>
        <v/>
      </c>
      <c r="AN322" s="119" t="str">
        <f>IF($G$322&lt;&gt;"",$G$322,"")</f>
        <v/>
      </c>
      <c r="AO322" s="119" t="str">
        <f>IF($H$322&lt;&gt;"",$H$322,"")</f>
        <v/>
      </c>
      <c r="AP322" s="119" t="str">
        <f>IF($I$322&lt;&gt;"",$I$322,"")</f>
        <v/>
      </c>
      <c r="AQ322" s="12"/>
      <c r="AR322" s="12"/>
      <c r="AS322" s="12"/>
      <c r="AT322" s="12"/>
      <c r="AU322" s="12"/>
      <c r="AV322" s="12"/>
      <c r="AW322" s="12"/>
      <c r="AX322" s="12"/>
      <c r="AY322" s="12"/>
      <c r="AZ322" s="12"/>
      <c r="BA322" s="12"/>
      <c r="BB322" s="12"/>
      <c r="BC322" s="12"/>
      <c r="BD322" s="12"/>
      <c r="BE322" s="12"/>
      <c r="BF322" s="12"/>
      <c r="BG322" s="12"/>
      <c r="BH322" s="12"/>
      <c r="BI322" s="12"/>
      <c r="BJ322" s="12"/>
      <c r="BK322" s="12"/>
      <c r="BL322" s="12"/>
      <c r="BM322" s="12"/>
      <c r="BN322" s="12"/>
      <c r="BO322" s="12"/>
      <c r="BP322" s="12"/>
      <c r="BQ322" s="12"/>
      <c r="BR322" s="12"/>
      <c r="BS322" s="12"/>
      <c r="BT322" s="12"/>
      <c r="BU322" s="12"/>
      <c r="BV322" s="12"/>
      <c r="BW322" s="12"/>
      <c r="BX322" s="12"/>
      <c r="BY322" s="12"/>
      <c r="BZ322" s="12"/>
    </row>
    <row r="323" spans="1:78" s="2" customFormat="1">
      <c r="A323" s="21"/>
      <c r="B323" s="27" t="s">
        <v>2756</v>
      </c>
      <c r="C323" s="26" t="s">
        <v>2750</v>
      </c>
      <c r="D323" s="22" t="s">
        <v>2752</v>
      </c>
      <c r="E323" s="23" t="s">
        <v>3464</v>
      </c>
      <c r="F323" s="24"/>
      <c r="G323" s="24"/>
      <c r="H323" s="24"/>
      <c r="I323" s="24"/>
      <c r="J323" s="7"/>
      <c r="AA323" s="12"/>
      <c r="AB323" s="12"/>
      <c r="AC323" s="12" t="s">
        <v>3188</v>
      </c>
      <c r="AD323" s="12" t="s">
        <v>2857</v>
      </c>
      <c r="AE323" s="12">
        <v>78</v>
      </c>
      <c r="AF323" s="12" t="s">
        <v>3460</v>
      </c>
      <c r="AG323" s="12">
        <v>963</v>
      </c>
      <c r="AH323" s="12" t="s">
        <v>3463</v>
      </c>
      <c r="AI323" s="12">
        <v>3</v>
      </c>
      <c r="AJ323" s="12">
        <v>1138</v>
      </c>
      <c r="AK323" s="12">
        <v>2689</v>
      </c>
      <c r="AL323" s="119" t="str">
        <f>IF($E$323&lt;&gt;"",$E$323,"")</f>
        <v xml:space="preserve"> </v>
      </c>
      <c r="AM323" s="119" t="str">
        <f>IF($F$323&lt;&gt;"",$F$323,"")</f>
        <v/>
      </c>
      <c r="AN323" s="119" t="str">
        <f>IF($G$323&lt;&gt;"",$G$323,"")</f>
        <v/>
      </c>
      <c r="AO323" s="119" t="str">
        <f>IF($H$323&lt;&gt;"",$H$323,"")</f>
        <v/>
      </c>
      <c r="AP323" s="119" t="str">
        <f>IF($I$323&lt;&gt;"",$I$323,"")</f>
        <v/>
      </c>
      <c r="AQ323" s="12"/>
      <c r="AR323" s="12"/>
      <c r="AS323" s="12"/>
      <c r="AT323" s="12"/>
      <c r="AU323" s="12"/>
      <c r="AV323" s="12"/>
      <c r="AW323" s="12"/>
      <c r="AX323" s="12"/>
      <c r="AY323" s="12"/>
      <c r="AZ323" s="12"/>
      <c r="BA323" s="12"/>
      <c r="BB323" s="12"/>
      <c r="BC323" s="12"/>
      <c r="BD323" s="12"/>
      <c r="BE323" s="12"/>
      <c r="BF323" s="12"/>
      <c r="BG323" s="12"/>
      <c r="BH323" s="12"/>
      <c r="BI323" s="12"/>
      <c r="BJ323" s="12"/>
      <c r="BK323" s="12"/>
      <c r="BL323" s="12"/>
      <c r="BM323" s="12"/>
      <c r="BN323" s="12"/>
      <c r="BO323" s="12"/>
      <c r="BP323" s="12"/>
      <c r="BQ323" s="12"/>
      <c r="BR323" s="12"/>
      <c r="BS323" s="12"/>
      <c r="BT323" s="12"/>
      <c r="BU323" s="12"/>
      <c r="BV323" s="12"/>
      <c r="BW323" s="12"/>
      <c r="BX323" s="12"/>
      <c r="BY323" s="12"/>
      <c r="BZ323" s="12"/>
    </row>
    <row r="324" spans="1:78" s="2" customFormat="1">
      <c r="A324" s="21"/>
      <c r="B324" s="27" t="s">
        <v>2756</v>
      </c>
      <c r="C324" s="25" t="s">
        <v>2768</v>
      </c>
      <c r="D324" s="22" t="s">
        <v>2749</v>
      </c>
      <c r="E324" s="23" t="s">
        <v>3464</v>
      </c>
      <c r="F324" s="24"/>
      <c r="G324" s="24"/>
      <c r="H324" s="24"/>
      <c r="I324" s="24"/>
      <c r="J324" s="7"/>
      <c r="AA324" s="12"/>
      <c r="AB324" s="12"/>
      <c r="AC324" s="12" t="s">
        <v>3189</v>
      </c>
      <c r="AD324" s="12" t="s">
        <v>2857</v>
      </c>
      <c r="AE324" s="12">
        <v>78</v>
      </c>
      <c r="AF324" s="12" t="s">
        <v>3460</v>
      </c>
      <c r="AG324" s="12">
        <v>963</v>
      </c>
      <c r="AH324" s="12" t="s">
        <v>3463</v>
      </c>
      <c r="AI324" s="12">
        <v>3</v>
      </c>
      <c r="AJ324" s="12">
        <v>1139</v>
      </c>
      <c r="AK324" s="12">
        <v>2215</v>
      </c>
      <c r="AL324" s="119" t="str">
        <f>IF($E$324&lt;&gt;"",$E$324,"")</f>
        <v xml:space="preserve"> </v>
      </c>
      <c r="AM324" s="119" t="str">
        <f>IF($F$324&lt;&gt;"",$F$324,"")</f>
        <v/>
      </c>
      <c r="AN324" s="119" t="str">
        <f>IF($G$324&lt;&gt;"",$G$324,"")</f>
        <v/>
      </c>
      <c r="AO324" s="119" t="str">
        <f>IF($H$324&lt;&gt;"",$H$324,"")</f>
        <v/>
      </c>
      <c r="AP324" s="119" t="str">
        <f>IF($I$324&lt;&gt;"",$I$324,"")</f>
        <v/>
      </c>
      <c r="AQ324" s="12"/>
      <c r="AR324" s="12"/>
      <c r="AS324" s="12"/>
      <c r="AT324" s="12"/>
      <c r="AU324" s="12"/>
      <c r="AV324" s="12"/>
      <c r="AW324" s="12"/>
      <c r="AX324" s="12"/>
      <c r="AY324" s="12"/>
      <c r="AZ324" s="12"/>
      <c r="BA324" s="12"/>
      <c r="BB324" s="12"/>
      <c r="BC324" s="12"/>
      <c r="BD324" s="12"/>
      <c r="BE324" s="12"/>
      <c r="BF324" s="12"/>
      <c r="BG324" s="12"/>
      <c r="BH324" s="12"/>
      <c r="BI324" s="12"/>
      <c r="BJ324" s="12"/>
      <c r="BK324" s="12"/>
      <c r="BL324" s="12"/>
      <c r="BM324" s="12"/>
      <c r="BN324" s="12"/>
      <c r="BO324" s="12"/>
      <c r="BP324" s="12"/>
      <c r="BQ324" s="12"/>
      <c r="BR324" s="12"/>
      <c r="BS324" s="12"/>
      <c r="BT324" s="12"/>
      <c r="BU324" s="12"/>
      <c r="BV324" s="12"/>
      <c r="BW324" s="12"/>
      <c r="BX324" s="12"/>
      <c r="BY324" s="12"/>
      <c r="BZ324" s="12"/>
    </row>
    <row r="325" spans="1:78" s="2" customFormat="1">
      <c r="A325" s="21"/>
      <c r="B325" s="27" t="s">
        <v>2756</v>
      </c>
      <c r="C325" s="27" t="s">
        <v>2769</v>
      </c>
      <c r="D325" s="22" t="s">
        <v>2751</v>
      </c>
      <c r="E325" s="23" t="s">
        <v>3464</v>
      </c>
      <c r="F325" s="24"/>
      <c r="G325" s="24"/>
      <c r="H325" s="24"/>
      <c r="I325" s="24"/>
      <c r="J325" s="7"/>
      <c r="AA325" s="12"/>
      <c r="AB325" s="12"/>
      <c r="AC325" s="12" t="s">
        <v>3190</v>
      </c>
      <c r="AD325" s="12" t="s">
        <v>2857</v>
      </c>
      <c r="AE325" s="12">
        <v>78</v>
      </c>
      <c r="AF325" s="12" t="s">
        <v>3460</v>
      </c>
      <c r="AG325" s="12">
        <v>963</v>
      </c>
      <c r="AH325" s="12" t="s">
        <v>3463</v>
      </c>
      <c r="AI325" s="12">
        <v>3</v>
      </c>
      <c r="AJ325" s="12">
        <v>1139</v>
      </c>
      <c r="AK325" s="12">
        <v>2216</v>
      </c>
      <c r="AL325" s="119" t="str">
        <f>IF($E$325&lt;&gt;"",$E$325,"")</f>
        <v xml:space="preserve"> </v>
      </c>
      <c r="AM325" s="119" t="str">
        <f>IF($F$325&lt;&gt;"",$F$325,"")</f>
        <v/>
      </c>
      <c r="AN325" s="119" t="str">
        <f>IF($G$325&lt;&gt;"",$G$325,"")</f>
        <v/>
      </c>
      <c r="AO325" s="119" t="str">
        <f>IF($H$325&lt;&gt;"",$H$325,"")</f>
        <v/>
      </c>
      <c r="AP325" s="119" t="str">
        <f>IF($I$325&lt;&gt;"",$I$325,"")</f>
        <v/>
      </c>
      <c r="AQ325" s="12"/>
      <c r="AR325" s="12"/>
      <c r="AS325" s="12"/>
      <c r="AT325" s="12"/>
      <c r="AU325" s="12"/>
      <c r="AV325" s="12"/>
      <c r="AW325" s="12"/>
      <c r="AX325" s="12"/>
      <c r="AY325" s="12"/>
      <c r="AZ325" s="12"/>
      <c r="BA325" s="12"/>
      <c r="BB325" s="12"/>
      <c r="BC325" s="12"/>
      <c r="BD325" s="12"/>
      <c r="BE325" s="12"/>
      <c r="BF325" s="12"/>
      <c r="BG325" s="12"/>
      <c r="BH325" s="12"/>
      <c r="BI325" s="12"/>
      <c r="BJ325" s="12"/>
      <c r="BK325" s="12"/>
      <c r="BL325" s="12"/>
      <c r="BM325" s="12"/>
      <c r="BN325" s="12"/>
      <c r="BO325" s="12"/>
      <c r="BP325" s="12"/>
      <c r="BQ325" s="12"/>
      <c r="BR325" s="12"/>
      <c r="BS325" s="12"/>
      <c r="BT325" s="12"/>
      <c r="BU325" s="12"/>
      <c r="BV325" s="12"/>
      <c r="BW325" s="12"/>
      <c r="BX325" s="12"/>
      <c r="BY325" s="12"/>
      <c r="BZ325" s="12"/>
    </row>
    <row r="326" spans="1:78" s="2" customFormat="1">
      <c r="A326" s="21"/>
      <c r="B326" s="27" t="s">
        <v>2756</v>
      </c>
      <c r="C326" s="26" t="s">
        <v>2769</v>
      </c>
      <c r="D326" s="22" t="s">
        <v>2752</v>
      </c>
      <c r="E326" s="23" t="s">
        <v>3464</v>
      </c>
      <c r="F326" s="24"/>
      <c r="G326" s="24"/>
      <c r="H326" s="24"/>
      <c r="I326" s="24"/>
      <c r="J326" s="7"/>
      <c r="AA326" s="12"/>
      <c r="AB326" s="12"/>
      <c r="AC326" s="12" t="s">
        <v>3191</v>
      </c>
      <c r="AD326" s="12" t="s">
        <v>2857</v>
      </c>
      <c r="AE326" s="12">
        <v>78</v>
      </c>
      <c r="AF326" s="12" t="s">
        <v>3460</v>
      </c>
      <c r="AG326" s="12">
        <v>963</v>
      </c>
      <c r="AH326" s="12" t="s">
        <v>3463</v>
      </c>
      <c r="AI326" s="12">
        <v>3</v>
      </c>
      <c r="AJ326" s="12">
        <v>1139</v>
      </c>
      <c r="AK326" s="12">
        <v>2689</v>
      </c>
      <c r="AL326" s="119" t="str">
        <f>IF($E$326&lt;&gt;"",$E$326,"")</f>
        <v xml:space="preserve"> </v>
      </c>
      <c r="AM326" s="119" t="str">
        <f>IF($F$326&lt;&gt;"",$F$326,"")</f>
        <v/>
      </c>
      <c r="AN326" s="119" t="str">
        <f>IF($G$326&lt;&gt;"",$G$326,"")</f>
        <v/>
      </c>
      <c r="AO326" s="119" t="str">
        <f>IF($H$326&lt;&gt;"",$H$326,"")</f>
        <v/>
      </c>
      <c r="AP326" s="119" t="str">
        <f>IF($I$326&lt;&gt;"",$I$326,"")</f>
        <v/>
      </c>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c r="BO326" s="12"/>
      <c r="BP326" s="12"/>
      <c r="BQ326" s="12"/>
      <c r="BR326" s="12"/>
      <c r="BS326" s="12"/>
      <c r="BT326" s="12"/>
      <c r="BU326" s="12"/>
      <c r="BV326" s="12"/>
      <c r="BW326" s="12"/>
      <c r="BX326" s="12"/>
      <c r="BY326" s="12"/>
      <c r="BZ326" s="12"/>
    </row>
    <row r="327" spans="1:78" s="2" customFormat="1">
      <c r="A327" s="21"/>
      <c r="B327" s="27" t="s">
        <v>2756</v>
      </c>
      <c r="C327" s="25" t="s">
        <v>2770</v>
      </c>
      <c r="D327" s="22" t="s">
        <v>2749</v>
      </c>
      <c r="E327" s="23" t="s">
        <v>3464</v>
      </c>
      <c r="F327" s="24"/>
      <c r="G327" s="24"/>
      <c r="H327" s="24"/>
      <c r="I327" s="24"/>
      <c r="J327" s="7"/>
      <c r="AA327" s="12"/>
      <c r="AB327" s="12"/>
      <c r="AC327" s="12" t="s">
        <v>3192</v>
      </c>
      <c r="AD327" s="12" t="s">
        <v>2857</v>
      </c>
      <c r="AE327" s="12">
        <v>78</v>
      </c>
      <c r="AF327" s="12" t="s">
        <v>3460</v>
      </c>
      <c r="AG327" s="12">
        <v>963</v>
      </c>
      <c r="AH327" s="12" t="s">
        <v>3463</v>
      </c>
      <c r="AI327" s="12">
        <v>3</v>
      </c>
      <c r="AJ327" s="12">
        <v>1140</v>
      </c>
      <c r="AK327" s="12">
        <v>2215</v>
      </c>
      <c r="AL327" s="119" t="str">
        <f>IF($E$327&lt;&gt;"",$E$327,"")</f>
        <v xml:space="preserve"> </v>
      </c>
      <c r="AM327" s="119" t="str">
        <f>IF($F$327&lt;&gt;"",$F$327,"")</f>
        <v/>
      </c>
      <c r="AN327" s="119" t="str">
        <f>IF($G$327&lt;&gt;"",$G$327,"")</f>
        <v/>
      </c>
      <c r="AO327" s="119" t="str">
        <f>IF($H$327&lt;&gt;"",$H$327,"")</f>
        <v/>
      </c>
      <c r="AP327" s="119" t="str">
        <f>IF($I$327&lt;&gt;"",$I$327,"")</f>
        <v/>
      </c>
      <c r="AQ327" s="12"/>
      <c r="AR327" s="12"/>
      <c r="AS327" s="12"/>
      <c r="AT327" s="12"/>
      <c r="AU327" s="12"/>
      <c r="AV327" s="12"/>
      <c r="AW327" s="12"/>
      <c r="AX327" s="12"/>
      <c r="AY327" s="12"/>
      <c r="AZ327" s="12"/>
      <c r="BA327" s="12"/>
      <c r="BB327" s="12"/>
      <c r="BC327" s="12"/>
      <c r="BD327" s="12"/>
      <c r="BE327" s="12"/>
      <c r="BF327" s="12"/>
      <c r="BG327" s="12"/>
      <c r="BH327" s="12"/>
      <c r="BI327" s="12"/>
      <c r="BJ327" s="12"/>
      <c r="BK327" s="12"/>
      <c r="BL327" s="12"/>
      <c r="BM327" s="12"/>
      <c r="BN327" s="12"/>
      <c r="BO327" s="12"/>
      <c r="BP327" s="12"/>
      <c r="BQ327" s="12"/>
      <c r="BR327" s="12"/>
      <c r="BS327" s="12"/>
      <c r="BT327" s="12"/>
      <c r="BU327" s="12"/>
      <c r="BV327" s="12"/>
      <c r="BW327" s="12"/>
      <c r="BX327" s="12"/>
      <c r="BY327" s="12"/>
      <c r="BZ327" s="12"/>
    </row>
    <row r="328" spans="1:78" s="2" customFormat="1">
      <c r="A328" s="21"/>
      <c r="B328" s="27" t="s">
        <v>2756</v>
      </c>
      <c r="C328" s="27" t="s">
        <v>2771</v>
      </c>
      <c r="D328" s="22" t="s">
        <v>2751</v>
      </c>
      <c r="E328" s="23" t="s">
        <v>3464</v>
      </c>
      <c r="F328" s="24"/>
      <c r="G328" s="24"/>
      <c r="H328" s="24"/>
      <c r="I328" s="24"/>
      <c r="J328" s="7"/>
      <c r="AA328" s="12"/>
      <c r="AB328" s="12"/>
      <c r="AC328" s="12" t="s">
        <v>3193</v>
      </c>
      <c r="AD328" s="12" t="s">
        <v>2857</v>
      </c>
      <c r="AE328" s="12">
        <v>78</v>
      </c>
      <c r="AF328" s="12" t="s">
        <v>3460</v>
      </c>
      <c r="AG328" s="12">
        <v>963</v>
      </c>
      <c r="AH328" s="12" t="s">
        <v>3463</v>
      </c>
      <c r="AI328" s="12">
        <v>3</v>
      </c>
      <c r="AJ328" s="12">
        <v>1140</v>
      </c>
      <c r="AK328" s="12">
        <v>2216</v>
      </c>
      <c r="AL328" s="119" t="str">
        <f>IF($E$328&lt;&gt;"",$E$328,"")</f>
        <v xml:space="preserve"> </v>
      </c>
      <c r="AM328" s="119" t="str">
        <f>IF($F$328&lt;&gt;"",$F$328,"")</f>
        <v/>
      </c>
      <c r="AN328" s="119" t="str">
        <f>IF($G$328&lt;&gt;"",$G$328,"")</f>
        <v/>
      </c>
      <c r="AO328" s="119" t="str">
        <f>IF($H$328&lt;&gt;"",$H$328,"")</f>
        <v/>
      </c>
      <c r="AP328" s="119" t="str">
        <f>IF($I$328&lt;&gt;"",$I$328,"")</f>
        <v/>
      </c>
      <c r="AQ328" s="12"/>
      <c r="AR328" s="12"/>
      <c r="AS328" s="12"/>
      <c r="AT328" s="12"/>
      <c r="AU328" s="12"/>
      <c r="AV328" s="12"/>
      <c r="AW328" s="12"/>
      <c r="AX328" s="12"/>
      <c r="AY328" s="12"/>
      <c r="AZ328" s="12"/>
      <c r="BA328" s="12"/>
      <c r="BB328" s="12"/>
      <c r="BC328" s="12"/>
      <c r="BD328" s="12"/>
      <c r="BE328" s="12"/>
      <c r="BF328" s="12"/>
      <c r="BG328" s="12"/>
      <c r="BH328" s="12"/>
      <c r="BI328" s="12"/>
      <c r="BJ328" s="12"/>
      <c r="BK328" s="12"/>
      <c r="BL328" s="12"/>
      <c r="BM328" s="12"/>
      <c r="BN328" s="12"/>
      <c r="BO328" s="12"/>
      <c r="BP328" s="12"/>
      <c r="BQ328" s="12"/>
      <c r="BR328" s="12"/>
      <c r="BS328" s="12"/>
      <c r="BT328" s="12"/>
      <c r="BU328" s="12"/>
      <c r="BV328" s="12"/>
      <c r="BW328" s="12"/>
      <c r="BX328" s="12"/>
      <c r="BY328" s="12"/>
      <c r="BZ328" s="12"/>
    </row>
    <row r="329" spans="1:78" s="2" customFormat="1">
      <c r="A329" s="21"/>
      <c r="B329" s="26" t="s">
        <v>2756</v>
      </c>
      <c r="C329" s="26" t="s">
        <v>2771</v>
      </c>
      <c r="D329" s="22" t="s">
        <v>2752</v>
      </c>
      <c r="E329" s="23" t="s">
        <v>3464</v>
      </c>
      <c r="F329" s="24"/>
      <c r="G329" s="24"/>
      <c r="H329" s="24"/>
      <c r="I329" s="24"/>
      <c r="J329" s="7"/>
      <c r="AA329" s="12"/>
      <c r="AB329" s="12"/>
      <c r="AC329" s="12" t="s">
        <v>3194</v>
      </c>
      <c r="AD329" s="12" t="s">
        <v>2857</v>
      </c>
      <c r="AE329" s="12">
        <v>78</v>
      </c>
      <c r="AF329" s="12" t="s">
        <v>3460</v>
      </c>
      <c r="AG329" s="12">
        <v>963</v>
      </c>
      <c r="AH329" s="12" t="s">
        <v>3463</v>
      </c>
      <c r="AI329" s="12">
        <v>3</v>
      </c>
      <c r="AJ329" s="12">
        <v>1140</v>
      </c>
      <c r="AK329" s="12">
        <v>2689</v>
      </c>
      <c r="AL329" s="119" t="str">
        <f>IF($E$329&lt;&gt;"",$E$329,"")</f>
        <v xml:space="preserve"> </v>
      </c>
      <c r="AM329" s="119" t="str">
        <f>IF($F$329&lt;&gt;"",$F$329,"")</f>
        <v/>
      </c>
      <c r="AN329" s="119" t="str">
        <f>IF($G$329&lt;&gt;"",$G$329,"")</f>
        <v/>
      </c>
      <c r="AO329" s="119" t="str">
        <f>IF($H$329&lt;&gt;"",$H$329,"")</f>
        <v/>
      </c>
      <c r="AP329" s="119" t="str">
        <f>IF($I$329&lt;&gt;"",$I$329,"")</f>
        <v/>
      </c>
      <c r="AQ329" s="12"/>
      <c r="AR329" s="12"/>
      <c r="AS329" s="12"/>
      <c r="AT329" s="12"/>
      <c r="AU329" s="12"/>
      <c r="AV329" s="12"/>
      <c r="AW329" s="12"/>
      <c r="AX329" s="12"/>
      <c r="AY329" s="12"/>
      <c r="AZ329" s="12"/>
      <c r="BA329" s="12"/>
      <c r="BB329" s="12"/>
      <c r="BC329" s="12"/>
      <c r="BD329" s="12"/>
      <c r="BE329" s="12"/>
      <c r="BF329" s="12"/>
      <c r="BG329" s="12"/>
      <c r="BH329" s="12"/>
      <c r="BI329" s="12"/>
      <c r="BJ329" s="12"/>
      <c r="BK329" s="12"/>
      <c r="BL329" s="12"/>
      <c r="BM329" s="12"/>
      <c r="BN329" s="12"/>
      <c r="BO329" s="12"/>
      <c r="BP329" s="12"/>
      <c r="BQ329" s="12"/>
      <c r="BR329" s="12"/>
      <c r="BS329" s="12"/>
      <c r="BT329" s="12"/>
      <c r="BU329" s="12"/>
      <c r="BV329" s="12"/>
      <c r="BW329" s="12"/>
      <c r="BX329" s="12"/>
      <c r="BY329" s="12"/>
      <c r="BZ329" s="12"/>
    </row>
    <row r="330" spans="1:78" s="2" customFormat="1">
      <c r="A330" s="7"/>
      <c r="B330" s="7"/>
      <c r="C330" s="7"/>
      <c r="D330" s="7"/>
      <c r="E330" s="7"/>
      <c r="F330" s="7"/>
      <c r="G330" s="7"/>
      <c r="H330" s="7"/>
      <c r="I330" s="7"/>
      <c r="J330" s="7"/>
      <c r="AA330" s="12"/>
      <c r="AB330" s="12"/>
      <c r="AC330" s="12" t="s">
        <v>3195</v>
      </c>
      <c r="AD330" s="12"/>
      <c r="AE330" s="12"/>
      <c r="AF330" s="12"/>
      <c r="AG330" s="12"/>
      <c r="AH330" s="12"/>
      <c r="AI330" s="12"/>
      <c r="AJ330" s="12"/>
      <c r="AK330" s="12"/>
      <c r="AL330" s="12"/>
      <c r="AM330" s="12"/>
      <c r="AN330" s="12"/>
      <c r="AO330" s="12"/>
      <c r="AP330" s="12"/>
      <c r="AQ330" s="12"/>
      <c r="AR330" s="12"/>
      <c r="AS330" s="12"/>
      <c r="AT330" s="12"/>
      <c r="AU330" s="12"/>
      <c r="AV330" s="12"/>
      <c r="AW330" s="12"/>
      <c r="AX330" s="12"/>
      <c r="AY330" s="12"/>
      <c r="AZ330" s="12"/>
      <c r="BA330" s="12"/>
      <c r="BB330" s="12"/>
      <c r="BC330" s="12"/>
      <c r="BD330" s="12"/>
      <c r="BE330" s="12"/>
      <c r="BF330" s="12"/>
      <c r="BG330" s="12"/>
      <c r="BH330" s="12"/>
      <c r="BI330" s="12"/>
      <c r="BJ330" s="12"/>
      <c r="BK330" s="12"/>
      <c r="BL330" s="12"/>
      <c r="BM330" s="12"/>
      <c r="BN330" s="12"/>
      <c r="BO330" s="12"/>
      <c r="BP330" s="12"/>
      <c r="BQ330" s="12"/>
      <c r="BR330" s="12"/>
      <c r="BS330" s="12"/>
      <c r="BT330" s="12"/>
      <c r="BU330" s="12"/>
      <c r="BV330" s="12"/>
      <c r="BW330" s="12"/>
      <c r="BX330" s="12"/>
      <c r="BY330" s="12"/>
      <c r="BZ330" s="12"/>
    </row>
    <row r="331" spans="1:78" s="2" customFormat="1" ht="12">
      <c r="A331" s="11" t="s">
        <v>2865</v>
      </c>
      <c r="B331" s="108"/>
      <c r="C331" s="86"/>
      <c r="D331" s="86"/>
      <c r="E331" s="86"/>
      <c r="F331" s="86"/>
      <c r="G331" s="87"/>
      <c r="H331" s="7"/>
      <c r="I331" s="7"/>
      <c r="J331" s="7"/>
      <c r="AA331" s="12"/>
      <c r="AB331" s="12"/>
      <c r="AC331" s="12" t="s">
        <v>3196</v>
      </c>
      <c r="AD331" s="12" t="s">
        <v>2857</v>
      </c>
      <c r="AE331" s="12">
        <v>78</v>
      </c>
      <c r="AF331" s="12" t="s">
        <v>3460</v>
      </c>
      <c r="AG331" s="12">
        <v>963</v>
      </c>
      <c r="AH331" s="12" t="s">
        <v>2866</v>
      </c>
      <c r="AI331" s="12"/>
      <c r="AJ331" s="119" t="str">
        <f>IF($B$331&lt;&gt;"",$B$331,"")</f>
        <v/>
      </c>
      <c r="AK331" s="12"/>
      <c r="AL331" s="12"/>
      <c r="AM331" s="12"/>
      <c r="AN331" s="12"/>
      <c r="AO331" s="12"/>
      <c r="AP331" s="12"/>
      <c r="AQ331" s="12"/>
      <c r="AR331" s="12"/>
      <c r="AS331" s="12"/>
      <c r="AT331" s="12"/>
      <c r="AU331" s="12"/>
      <c r="AV331" s="12"/>
      <c r="AW331" s="12"/>
      <c r="AX331" s="12"/>
      <c r="AY331" s="12"/>
      <c r="AZ331" s="12"/>
      <c r="BA331" s="12"/>
      <c r="BB331" s="12"/>
      <c r="BC331" s="12"/>
      <c r="BD331" s="12"/>
      <c r="BE331" s="12"/>
      <c r="BF331" s="12"/>
      <c r="BG331" s="12"/>
      <c r="BH331" s="12"/>
      <c r="BI331" s="12"/>
      <c r="BJ331" s="12"/>
      <c r="BK331" s="12"/>
      <c r="BL331" s="12"/>
      <c r="BM331" s="12"/>
      <c r="BN331" s="12"/>
      <c r="BO331" s="12"/>
      <c r="BP331" s="12"/>
      <c r="BQ331" s="12"/>
      <c r="BR331" s="12"/>
      <c r="BS331" s="12"/>
      <c r="BT331" s="12"/>
      <c r="BU331" s="12"/>
      <c r="BV331" s="12"/>
      <c r="BW331" s="12"/>
      <c r="BX331" s="12"/>
      <c r="BY331" s="12"/>
      <c r="BZ331" s="12"/>
    </row>
    <row r="332" spans="1:78" s="2" customFormat="1">
      <c r="A332" s="7"/>
      <c r="B332" s="88"/>
      <c r="C332" s="89"/>
      <c r="D332" s="89"/>
      <c r="E332" s="89"/>
      <c r="F332" s="89"/>
      <c r="G332" s="90"/>
      <c r="H332" s="7"/>
      <c r="I332" s="7"/>
      <c r="J332" s="7"/>
      <c r="AA332" s="12"/>
      <c r="AB332" s="12"/>
      <c r="AC332" s="12" t="s">
        <v>3197</v>
      </c>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c r="BB332" s="12"/>
      <c r="BC332" s="12"/>
      <c r="BD332" s="12"/>
      <c r="BE332" s="12"/>
      <c r="BF332" s="12"/>
      <c r="BG332" s="12"/>
      <c r="BH332" s="12"/>
      <c r="BI332" s="12"/>
      <c r="BJ332" s="12"/>
      <c r="BK332" s="12"/>
      <c r="BL332" s="12"/>
      <c r="BM332" s="12"/>
      <c r="BN332" s="12"/>
      <c r="BO332" s="12"/>
      <c r="BP332" s="12"/>
      <c r="BQ332" s="12"/>
      <c r="BR332" s="12"/>
      <c r="BS332" s="12"/>
      <c r="BT332" s="12"/>
      <c r="BU332" s="12"/>
      <c r="BV332" s="12"/>
      <c r="BW332" s="12"/>
      <c r="BX332" s="12"/>
      <c r="BY332" s="12"/>
      <c r="BZ332" s="12"/>
    </row>
    <row r="333" spans="1:78" s="2" customFormat="1">
      <c r="A333" s="7"/>
      <c r="B333" s="88"/>
      <c r="C333" s="89"/>
      <c r="D333" s="89"/>
      <c r="E333" s="89"/>
      <c r="F333" s="89"/>
      <c r="G333" s="90"/>
      <c r="H333" s="7"/>
      <c r="I333" s="7"/>
      <c r="J333" s="7"/>
      <c r="AA333" s="12"/>
      <c r="AB333" s="12"/>
      <c r="AC333" s="12" t="s">
        <v>3198</v>
      </c>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c r="BB333" s="12"/>
      <c r="BC333" s="12"/>
      <c r="BD333" s="12"/>
      <c r="BE333" s="12"/>
      <c r="BF333" s="12"/>
      <c r="BG333" s="12"/>
      <c r="BH333" s="12"/>
      <c r="BI333" s="12"/>
      <c r="BJ333" s="12"/>
      <c r="BK333" s="12"/>
      <c r="BL333" s="12"/>
      <c r="BM333" s="12"/>
      <c r="BN333" s="12"/>
      <c r="BO333" s="12"/>
      <c r="BP333" s="12"/>
      <c r="BQ333" s="12"/>
      <c r="BR333" s="12"/>
      <c r="BS333" s="12"/>
      <c r="BT333" s="12"/>
      <c r="BU333" s="12"/>
      <c r="BV333" s="12"/>
      <c r="BW333" s="12"/>
      <c r="BX333" s="12"/>
      <c r="BY333" s="12"/>
      <c r="BZ333" s="12"/>
    </row>
    <row r="334" spans="1:78" s="2" customFormat="1">
      <c r="A334" s="7"/>
      <c r="B334" s="91"/>
      <c r="C334" s="92"/>
      <c r="D334" s="92"/>
      <c r="E334" s="92"/>
      <c r="F334" s="92"/>
      <c r="G334" s="93"/>
      <c r="H334" s="7"/>
      <c r="I334" s="7"/>
      <c r="J334" s="7"/>
      <c r="AA334" s="12"/>
      <c r="AB334" s="12"/>
      <c r="AC334" s="12" t="s">
        <v>3199</v>
      </c>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c r="BB334" s="12"/>
      <c r="BC334" s="12"/>
      <c r="BD334" s="12"/>
      <c r="BE334" s="12"/>
      <c r="BF334" s="12"/>
      <c r="BG334" s="12"/>
      <c r="BH334" s="12"/>
      <c r="BI334" s="12"/>
      <c r="BJ334" s="12"/>
      <c r="BK334" s="12"/>
      <c r="BL334" s="12"/>
      <c r="BM334" s="12"/>
      <c r="BN334" s="12"/>
      <c r="BO334" s="12"/>
      <c r="BP334" s="12"/>
      <c r="BQ334" s="12"/>
      <c r="BR334" s="12"/>
      <c r="BS334" s="12"/>
      <c r="BT334" s="12"/>
      <c r="BU334" s="12"/>
      <c r="BV334" s="12"/>
      <c r="BW334" s="12"/>
      <c r="BX334" s="12"/>
      <c r="BY334" s="12"/>
      <c r="BZ334" s="12"/>
    </row>
    <row r="335" spans="1:78" s="2" customFormat="1">
      <c r="A335" s="7"/>
      <c r="B335" s="7"/>
      <c r="C335" s="7"/>
      <c r="D335" s="7"/>
      <c r="E335" s="7"/>
      <c r="F335" s="7"/>
      <c r="G335" s="7"/>
      <c r="H335" s="7"/>
      <c r="I335" s="7"/>
      <c r="J335" s="7"/>
      <c r="AA335" s="12"/>
      <c r="AB335" s="12"/>
      <c r="AC335" s="12" t="s">
        <v>3200</v>
      </c>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c r="BB335" s="12"/>
      <c r="BC335" s="12"/>
      <c r="BD335" s="12"/>
      <c r="BE335" s="12"/>
      <c r="BF335" s="12"/>
      <c r="BG335" s="12"/>
      <c r="BH335" s="12"/>
      <c r="BI335" s="12"/>
      <c r="BJ335" s="12"/>
      <c r="BK335" s="12"/>
      <c r="BL335" s="12"/>
      <c r="BM335" s="12"/>
      <c r="BN335" s="12"/>
      <c r="BO335" s="12"/>
      <c r="BP335" s="12"/>
      <c r="BQ335" s="12"/>
      <c r="BR335" s="12"/>
      <c r="BS335" s="12"/>
      <c r="BT335" s="12"/>
      <c r="BU335" s="12"/>
      <c r="BV335" s="12"/>
      <c r="BW335" s="12"/>
      <c r="BX335" s="12"/>
      <c r="BY335" s="12"/>
      <c r="BZ335" s="12"/>
    </row>
    <row r="336" spans="1:78" s="2" customFormat="1">
      <c r="A336" s="7"/>
      <c r="B336" s="7"/>
      <c r="C336" s="7"/>
      <c r="D336" s="7"/>
      <c r="E336" s="7"/>
      <c r="F336" s="7"/>
      <c r="G336" s="7"/>
      <c r="H336" s="7"/>
      <c r="I336" s="7"/>
      <c r="J336" s="7"/>
      <c r="AA336" s="12"/>
      <c r="AB336" s="12"/>
      <c r="AC336" s="12" t="s">
        <v>3201</v>
      </c>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c r="BB336" s="12"/>
      <c r="BC336" s="12"/>
      <c r="BD336" s="12"/>
      <c r="BE336" s="12"/>
      <c r="BF336" s="12"/>
      <c r="BG336" s="12"/>
      <c r="BH336" s="12"/>
      <c r="BI336" s="12"/>
      <c r="BJ336" s="12"/>
      <c r="BK336" s="12"/>
      <c r="BL336" s="12"/>
      <c r="BM336" s="12"/>
      <c r="BN336" s="12"/>
      <c r="BO336" s="12"/>
      <c r="BP336" s="12"/>
      <c r="BQ336" s="12"/>
      <c r="BR336" s="12"/>
      <c r="BS336" s="12"/>
      <c r="BT336" s="12"/>
      <c r="BU336" s="12"/>
      <c r="BV336" s="12"/>
      <c r="BW336" s="12"/>
      <c r="BX336" s="12"/>
      <c r="BY336" s="12"/>
      <c r="BZ336" s="12"/>
    </row>
    <row r="337" spans="1:78" s="2" customFormat="1" ht="19.2">
      <c r="A337" s="103" t="s">
        <v>2773</v>
      </c>
      <c r="B337" s="100"/>
      <c r="C337" s="100"/>
      <c r="D337" s="100"/>
      <c r="E337" s="100"/>
      <c r="F337" s="100"/>
      <c r="G337" s="101"/>
      <c r="H337" s="7"/>
      <c r="I337" s="7"/>
      <c r="J337" s="7"/>
      <c r="AA337" s="12"/>
      <c r="AB337" s="12"/>
      <c r="AC337" s="12" t="s">
        <v>3202</v>
      </c>
      <c r="AD337" s="12" t="s">
        <v>2857</v>
      </c>
      <c r="AE337" s="12">
        <v>78</v>
      </c>
      <c r="AF337" s="12" t="s">
        <v>3460</v>
      </c>
      <c r="AG337" s="12">
        <v>953</v>
      </c>
      <c r="AH337" s="12"/>
      <c r="AI337" s="12"/>
      <c r="AJ337" s="12"/>
      <c r="AK337" s="12"/>
      <c r="AL337" s="12"/>
      <c r="AM337" s="12"/>
      <c r="AN337" s="12"/>
      <c r="AO337" s="12"/>
      <c r="AP337" s="12"/>
      <c r="AQ337" s="12"/>
      <c r="AR337" s="12"/>
      <c r="AS337" s="12"/>
      <c r="AT337" s="12"/>
      <c r="AU337" s="12"/>
      <c r="AV337" s="12"/>
      <c r="AW337" s="12"/>
      <c r="AX337" s="12"/>
      <c r="AY337" s="12"/>
      <c r="AZ337" s="12"/>
      <c r="BA337" s="12"/>
      <c r="BB337" s="12"/>
      <c r="BC337" s="12"/>
      <c r="BD337" s="12"/>
      <c r="BE337" s="12"/>
      <c r="BF337" s="12"/>
      <c r="BG337" s="12"/>
      <c r="BH337" s="12"/>
      <c r="BI337" s="12"/>
      <c r="BJ337" s="12"/>
      <c r="BK337" s="12"/>
      <c r="BL337" s="12"/>
      <c r="BM337" s="12"/>
      <c r="BN337" s="12"/>
      <c r="BO337" s="12"/>
      <c r="BP337" s="12"/>
      <c r="BQ337" s="12"/>
      <c r="BR337" s="12"/>
      <c r="BS337" s="12"/>
      <c r="BT337" s="12"/>
      <c r="BU337" s="12"/>
      <c r="BV337" s="12"/>
      <c r="BW337" s="12"/>
      <c r="BX337" s="12"/>
      <c r="BY337" s="12"/>
      <c r="BZ337" s="12"/>
    </row>
    <row r="338" spans="1:78" s="2" customFormat="1">
      <c r="A338" s="7"/>
      <c r="B338" s="7"/>
      <c r="C338" s="7"/>
      <c r="D338" s="7"/>
      <c r="E338" s="7"/>
      <c r="F338" s="7"/>
      <c r="G338" s="7"/>
      <c r="H338" s="7"/>
      <c r="I338" s="7"/>
      <c r="J338" s="7"/>
      <c r="AA338" s="12"/>
      <c r="AB338" s="12"/>
      <c r="AC338" s="12" t="s">
        <v>3203</v>
      </c>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c r="BB338" s="12"/>
      <c r="BC338" s="12"/>
      <c r="BD338" s="12"/>
      <c r="BE338" s="12"/>
      <c r="BF338" s="12"/>
      <c r="BG338" s="12"/>
      <c r="BH338" s="12"/>
      <c r="BI338" s="12"/>
      <c r="BJ338" s="12"/>
      <c r="BK338" s="12"/>
      <c r="BL338" s="12"/>
      <c r="BM338" s="12"/>
      <c r="BN338" s="12"/>
      <c r="BO338" s="12"/>
      <c r="BP338" s="12"/>
      <c r="BQ338" s="12"/>
      <c r="BR338" s="12"/>
      <c r="BS338" s="12"/>
      <c r="BT338" s="12"/>
      <c r="BU338" s="12"/>
      <c r="BV338" s="12"/>
      <c r="BW338" s="12"/>
      <c r="BX338" s="12"/>
      <c r="BY338" s="12"/>
      <c r="BZ338" s="12"/>
    </row>
    <row r="339" spans="1:78" s="2" customFormat="1" ht="41.55" customHeight="1">
      <c r="A339" s="104" t="s">
        <v>3454</v>
      </c>
      <c r="B339" s="95"/>
      <c r="C339" s="95"/>
      <c r="D339" s="95"/>
      <c r="E339" s="95"/>
      <c r="F339" s="95"/>
      <c r="G339" s="95"/>
      <c r="H339" s="7"/>
      <c r="I339" s="7"/>
      <c r="J339" s="7"/>
      <c r="AA339" s="12"/>
      <c r="AB339" s="12"/>
      <c r="AC339" s="12" t="s">
        <v>3204</v>
      </c>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c r="BB339" s="12"/>
      <c r="BC339" s="12"/>
      <c r="BD339" s="12"/>
      <c r="BE339" s="12"/>
      <c r="BF339" s="12"/>
      <c r="BG339" s="12"/>
      <c r="BH339" s="12"/>
      <c r="BI339" s="12"/>
      <c r="BJ339" s="12"/>
      <c r="BK339" s="12"/>
      <c r="BL339" s="12"/>
      <c r="BM339" s="12"/>
      <c r="BN339" s="12"/>
      <c r="BO339" s="12"/>
      <c r="BP339" s="12"/>
      <c r="BQ339" s="12"/>
      <c r="BR339" s="12"/>
      <c r="BS339" s="12"/>
      <c r="BT339" s="12"/>
      <c r="BU339" s="12"/>
      <c r="BV339" s="12"/>
      <c r="BW339" s="12"/>
      <c r="BX339" s="12"/>
      <c r="BY339" s="12"/>
      <c r="BZ339" s="12"/>
    </row>
    <row r="340" spans="1:78" s="2" customFormat="1" ht="15.15" customHeight="1">
      <c r="A340" s="104"/>
      <c r="B340" s="95"/>
      <c r="C340" s="95"/>
      <c r="D340" s="95"/>
      <c r="E340" s="95"/>
      <c r="F340" s="95"/>
      <c r="G340" s="95"/>
      <c r="H340" s="7"/>
      <c r="I340" s="7"/>
      <c r="J340" s="7"/>
      <c r="AA340" s="12"/>
      <c r="AB340" s="12"/>
      <c r="AC340" s="12" t="s">
        <v>3205</v>
      </c>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c r="BB340" s="12"/>
      <c r="BC340" s="12"/>
      <c r="BD340" s="12"/>
      <c r="BE340" s="12"/>
      <c r="BF340" s="12"/>
      <c r="BG340" s="12"/>
      <c r="BH340" s="12"/>
      <c r="BI340" s="12"/>
      <c r="BJ340" s="12"/>
      <c r="BK340" s="12"/>
      <c r="BL340" s="12"/>
      <c r="BM340" s="12"/>
      <c r="BN340" s="12"/>
      <c r="BO340" s="12"/>
      <c r="BP340" s="12"/>
      <c r="BQ340" s="12"/>
      <c r="BR340" s="12"/>
      <c r="BS340" s="12"/>
      <c r="BT340" s="12"/>
      <c r="BU340" s="12"/>
      <c r="BV340" s="12"/>
      <c r="BW340" s="12"/>
      <c r="BX340" s="12"/>
      <c r="BY340" s="12"/>
      <c r="BZ340" s="12"/>
    </row>
    <row r="341" spans="1:78" s="2" customFormat="1" ht="13.8">
      <c r="A341" s="11" t="s">
        <v>2746</v>
      </c>
      <c r="B341" s="105" t="s">
        <v>3588</v>
      </c>
      <c r="C341" s="82"/>
      <c r="D341" s="82"/>
      <c r="E341" s="83"/>
      <c r="F341" s="118" t="str">
        <f>IF(ISERROR(SEARCH("Nonstandard",$B$341))=TRUE,"","Please specify in the 'Notes' field below")</f>
        <v/>
      </c>
      <c r="G341" s="7"/>
      <c r="H341" s="7"/>
      <c r="I341" s="7"/>
      <c r="J341" s="7"/>
      <c r="AA341" s="12"/>
      <c r="AB341" s="12"/>
      <c r="AC341" s="12" t="s">
        <v>3206</v>
      </c>
      <c r="AD341" s="12" t="s">
        <v>2857</v>
      </c>
      <c r="AE341" s="12">
        <v>78</v>
      </c>
      <c r="AF341" s="12" t="s">
        <v>3460</v>
      </c>
      <c r="AG341" s="12">
        <v>953</v>
      </c>
      <c r="AH341" s="12" t="s">
        <v>2859</v>
      </c>
      <c r="AI341" s="119" t="str">
        <f>IF(ISERROR(FIND("]",$B$341))=TRUE,"",MID($B$341,2,FIND("]",$B$341)-2))</f>
        <v>3</v>
      </c>
      <c r="AJ341" s="12"/>
      <c r="AK341" s="12"/>
      <c r="AL341" s="12"/>
      <c r="AM341" s="12"/>
      <c r="AN341" s="12"/>
      <c r="AO341" s="12"/>
      <c r="AP341" s="12"/>
      <c r="AQ341" s="12"/>
      <c r="AR341" s="12"/>
      <c r="AS341" s="12"/>
      <c r="AT341" s="12"/>
      <c r="AU341" s="12"/>
      <c r="AV341" s="12"/>
      <c r="AW341" s="12"/>
      <c r="AX341" s="12"/>
      <c r="AY341" s="12"/>
      <c r="AZ341" s="12"/>
      <c r="BA341" s="12"/>
      <c r="BB341" s="12"/>
      <c r="BC341" s="12"/>
      <c r="BD341" s="12"/>
      <c r="BE341" s="12"/>
      <c r="BF341" s="12"/>
      <c r="BG341" s="12"/>
      <c r="BH341" s="12"/>
      <c r="BI341" s="12"/>
      <c r="BJ341" s="12"/>
      <c r="BK341" s="12"/>
      <c r="BL341" s="12"/>
      <c r="BM341" s="12"/>
      <c r="BN341" s="12"/>
      <c r="BO341" s="12"/>
      <c r="BP341" s="12"/>
      <c r="BQ341" s="12"/>
      <c r="BR341" s="12"/>
      <c r="BS341" s="12"/>
      <c r="BT341" s="12"/>
      <c r="BU341" s="12"/>
      <c r="BV341" s="12"/>
      <c r="BW341" s="12"/>
      <c r="BX341" s="12"/>
      <c r="BY341" s="12"/>
      <c r="BZ341" s="12"/>
    </row>
    <row r="342" spans="1:78" s="2" customFormat="1" ht="12">
      <c r="A342" s="7"/>
      <c r="B342" s="7"/>
      <c r="C342" s="7"/>
      <c r="D342" s="7"/>
      <c r="E342" s="19" t="s">
        <v>3462</v>
      </c>
      <c r="F342" s="7"/>
      <c r="G342" s="7"/>
      <c r="H342" s="7"/>
      <c r="I342" s="7"/>
      <c r="J342" s="7"/>
      <c r="AA342" s="12"/>
      <c r="AB342" s="12"/>
      <c r="AC342" s="12" t="s">
        <v>3207</v>
      </c>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c r="BB342" s="12"/>
      <c r="BC342" s="12"/>
      <c r="BD342" s="12"/>
      <c r="BE342" s="12"/>
      <c r="BF342" s="12"/>
      <c r="BG342" s="12"/>
      <c r="BH342" s="12"/>
      <c r="BI342" s="12"/>
      <c r="BJ342" s="12"/>
      <c r="BK342" s="12"/>
      <c r="BL342" s="12"/>
      <c r="BM342" s="12"/>
      <c r="BN342" s="12"/>
      <c r="BO342" s="12"/>
      <c r="BP342" s="12"/>
      <c r="BQ342" s="12"/>
      <c r="BR342" s="12"/>
      <c r="BS342" s="12"/>
      <c r="BT342" s="12"/>
      <c r="BU342" s="12"/>
      <c r="BV342" s="12"/>
      <c r="BW342" s="12"/>
      <c r="BX342" s="12"/>
      <c r="BY342" s="12"/>
      <c r="BZ342" s="12"/>
    </row>
    <row r="343" spans="1:78" s="1" customFormat="1" ht="34.950000000000003" customHeight="1">
      <c r="A343" s="18"/>
      <c r="B343" s="17" t="s">
        <v>2747</v>
      </c>
      <c r="C343" s="17" t="s">
        <v>2748</v>
      </c>
      <c r="D343" s="20">
        <v>2024</v>
      </c>
      <c r="E343" s="120">
        <f>D343-1</f>
        <v>2023</v>
      </c>
      <c r="F343" s="120">
        <f>E343-1</f>
        <v>2022</v>
      </c>
      <c r="G343" s="120">
        <f>F343-1</f>
        <v>2021</v>
      </c>
      <c r="H343" s="120">
        <f>G343-1</f>
        <v>2020</v>
      </c>
      <c r="I343" s="10"/>
      <c r="J343" s="10"/>
      <c r="K343" s="10"/>
      <c r="L343" s="10"/>
      <c r="M343" s="10"/>
      <c r="N343" s="10"/>
      <c r="O343" s="10"/>
      <c r="P343" s="10"/>
      <c r="Q343" s="10"/>
      <c r="R343" s="10"/>
      <c r="S343" s="10"/>
      <c r="AA343" s="28"/>
      <c r="AB343" s="28"/>
      <c r="AC343" s="28" t="s">
        <v>3208</v>
      </c>
      <c r="AD343" s="28" t="s">
        <v>2857</v>
      </c>
      <c r="AE343" s="28">
        <v>78</v>
      </c>
      <c r="AF343" s="28" t="s">
        <v>3460</v>
      </c>
      <c r="AG343" s="28">
        <v>953</v>
      </c>
      <c r="AH343" s="28" t="s">
        <v>3461</v>
      </c>
      <c r="AI343" s="28">
        <v>34</v>
      </c>
      <c r="AJ343" s="28">
        <v>68</v>
      </c>
      <c r="AK343" s="121">
        <f>IF($D$343&lt;&gt;"",$D$343,"")</f>
        <v>2024</v>
      </c>
      <c r="AL343" s="121">
        <f>IF($E$343&lt;&gt;"",$E$343,"")</f>
        <v>2023</v>
      </c>
      <c r="AM343" s="121">
        <f>IF($F$343&lt;&gt;"",$F$343,"")</f>
        <v>2022</v>
      </c>
      <c r="AN343" s="121">
        <f>IF($G$343&lt;&gt;"",$G$343,"")</f>
        <v>2021</v>
      </c>
      <c r="AO343" s="121">
        <f>IF($H$343&lt;&gt;"",$H$343,"")</f>
        <v>2020</v>
      </c>
      <c r="AP343" s="28"/>
      <c r="AQ343" s="28"/>
      <c r="AR343" s="28"/>
      <c r="AS343" s="28"/>
      <c r="AT343" s="28"/>
      <c r="AU343" s="28"/>
      <c r="AV343" s="28"/>
      <c r="AW343" s="28"/>
      <c r="AX343" s="28"/>
      <c r="AY343" s="28"/>
      <c r="AZ343" s="28"/>
      <c r="BA343" s="28"/>
      <c r="BB343" s="28"/>
      <c r="BC343" s="28"/>
      <c r="BD343" s="28"/>
      <c r="BE343" s="28"/>
      <c r="BF343" s="28"/>
      <c r="BG343" s="28"/>
      <c r="BH343" s="28"/>
      <c r="BI343" s="28"/>
      <c r="BJ343" s="28"/>
      <c r="BK343" s="28"/>
      <c r="BL343" s="28"/>
      <c r="BM343" s="28"/>
      <c r="BN343" s="28"/>
      <c r="BO343" s="28"/>
      <c r="BP343" s="28"/>
      <c r="BQ343" s="28"/>
      <c r="BR343" s="28"/>
      <c r="BS343" s="28"/>
      <c r="BT343" s="28"/>
      <c r="BU343" s="28"/>
      <c r="BV343" s="28"/>
      <c r="BW343" s="28"/>
      <c r="BX343" s="28"/>
      <c r="BY343" s="28"/>
      <c r="BZ343" s="28"/>
    </row>
    <row r="344" spans="1:78" s="2" customFormat="1">
      <c r="A344" s="21"/>
      <c r="B344" s="25" t="s">
        <v>2749</v>
      </c>
      <c r="C344" s="22" t="s">
        <v>2749</v>
      </c>
      <c r="D344" s="23" t="s">
        <v>3464</v>
      </c>
      <c r="E344" s="24"/>
      <c r="F344" s="24"/>
      <c r="G344" s="24"/>
      <c r="H344" s="24"/>
      <c r="I344" s="7"/>
      <c r="J344" s="7"/>
      <c r="AA344" s="12"/>
      <c r="AB344" s="12"/>
      <c r="AC344" s="12" t="s">
        <v>3209</v>
      </c>
      <c r="AD344" s="12" t="s">
        <v>2857</v>
      </c>
      <c r="AE344" s="12">
        <v>78</v>
      </c>
      <c r="AF344" s="12" t="s">
        <v>3460</v>
      </c>
      <c r="AG344" s="12">
        <v>953</v>
      </c>
      <c r="AH344" s="12" t="s">
        <v>3463</v>
      </c>
      <c r="AI344" s="12">
        <v>1</v>
      </c>
      <c r="AJ344" s="12">
        <v>2215</v>
      </c>
      <c r="AK344" s="119" t="str">
        <f>IF($D$344&lt;&gt;"",$D$344,"")</f>
        <v xml:space="preserve"> </v>
      </c>
      <c r="AL344" s="119" t="str">
        <f>IF($E$344&lt;&gt;"",$E$344,"")</f>
        <v/>
      </c>
      <c r="AM344" s="119" t="str">
        <f>IF($F$344&lt;&gt;"",$F$344,"")</f>
        <v/>
      </c>
      <c r="AN344" s="119" t="str">
        <f>IF($G$344&lt;&gt;"",$G$344,"")</f>
        <v/>
      </c>
      <c r="AO344" s="119" t="str">
        <f>IF($H$344&lt;&gt;"",$H$344,"")</f>
        <v/>
      </c>
      <c r="AP344" s="12"/>
      <c r="AQ344" s="12"/>
      <c r="AR344" s="12"/>
      <c r="AS344" s="12"/>
      <c r="AT344" s="12"/>
      <c r="AU344" s="12"/>
      <c r="AV344" s="12"/>
      <c r="AW344" s="12"/>
      <c r="AX344" s="12"/>
      <c r="AY344" s="12"/>
      <c r="AZ344" s="12"/>
      <c r="BA344" s="12"/>
      <c r="BB344" s="12"/>
      <c r="BC344" s="12"/>
      <c r="BD344" s="12"/>
      <c r="BE344" s="12"/>
      <c r="BF344" s="12"/>
      <c r="BG344" s="12"/>
      <c r="BH344" s="12"/>
      <c r="BI344" s="12"/>
      <c r="BJ344" s="12"/>
      <c r="BK344" s="12"/>
      <c r="BL344" s="12"/>
      <c r="BM344" s="12"/>
      <c r="BN344" s="12"/>
      <c r="BO344" s="12"/>
      <c r="BP344" s="12"/>
      <c r="BQ344" s="12"/>
      <c r="BR344" s="12"/>
      <c r="BS344" s="12"/>
      <c r="BT344" s="12"/>
      <c r="BU344" s="12"/>
      <c r="BV344" s="12"/>
      <c r="BW344" s="12"/>
      <c r="BX344" s="12"/>
      <c r="BY344" s="12"/>
      <c r="BZ344" s="12"/>
    </row>
    <row r="345" spans="1:78" s="2" customFormat="1">
      <c r="A345" s="21"/>
      <c r="B345" s="27" t="s">
        <v>2750</v>
      </c>
      <c r="C345" s="22" t="s">
        <v>2751</v>
      </c>
      <c r="D345" s="23" t="s">
        <v>3464</v>
      </c>
      <c r="E345" s="24"/>
      <c r="F345" s="24"/>
      <c r="G345" s="24"/>
      <c r="H345" s="24"/>
      <c r="I345" s="7"/>
      <c r="J345" s="7"/>
      <c r="AA345" s="12"/>
      <c r="AB345" s="12"/>
      <c r="AC345" s="12" t="s">
        <v>3210</v>
      </c>
      <c r="AD345" s="12" t="s">
        <v>2857</v>
      </c>
      <c r="AE345" s="12">
        <v>78</v>
      </c>
      <c r="AF345" s="12" t="s">
        <v>3460</v>
      </c>
      <c r="AG345" s="12">
        <v>953</v>
      </c>
      <c r="AH345" s="12" t="s">
        <v>3463</v>
      </c>
      <c r="AI345" s="12">
        <v>1</v>
      </c>
      <c r="AJ345" s="12">
        <v>2216</v>
      </c>
      <c r="AK345" s="119" t="str">
        <f>IF($D$345&lt;&gt;"",$D$345,"")</f>
        <v xml:space="preserve"> </v>
      </c>
      <c r="AL345" s="119" t="str">
        <f>IF($E$345&lt;&gt;"",$E$345,"")</f>
        <v/>
      </c>
      <c r="AM345" s="119" t="str">
        <f>IF($F$345&lt;&gt;"",$F$345,"")</f>
        <v/>
      </c>
      <c r="AN345" s="119" t="str">
        <f>IF($G$345&lt;&gt;"",$G$345,"")</f>
        <v/>
      </c>
      <c r="AO345" s="119" t="str">
        <f>IF($H$345&lt;&gt;"",$H$345,"")</f>
        <v/>
      </c>
      <c r="AP345" s="12"/>
      <c r="AQ345" s="12"/>
      <c r="AR345" s="12"/>
      <c r="AS345" s="12"/>
      <c r="AT345" s="12"/>
      <c r="AU345" s="12"/>
      <c r="AV345" s="12"/>
      <c r="AW345" s="12"/>
      <c r="AX345" s="12"/>
      <c r="AY345" s="12"/>
      <c r="AZ345" s="12"/>
      <c r="BA345" s="12"/>
      <c r="BB345" s="12"/>
      <c r="BC345" s="12"/>
      <c r="BD345" s="12"/>
      <c r="BE345" s="12"/>
      <c r="BF345" s="12"/>
      <c r="BG345" s="12"/>
      <c r="BH345" s="12"/>
      <c r="BI345" s="12"/>
      <c r="BJ345" s="12"/>
      <c r="BK345" s="12"/>
      <c r="BL345" s="12"/>
      <c r="BM345" s="12"/>
      <c r="BN345" s="12"/>
      <c r="BO345" s="12"/>
      <c r="BP345" s="12"/>
      <c r="BQ345" s="12"/>
      <c r="BR345" s="12"/>
      <c r="BS345" s="12"/>
      <c r="BT345" s="12"/>
      <c r="BU345" s="12"/>
      <c r="BV345" s="12"/>
      <c r="BW345" s="12"/>
      <c r="BX345" s="12"/>
      <c r="BY345" s="12"/>
      <c r="BZ345" s="12"/>
    </row>
    <row r="346" spans="1:78" s="2" customFormat="1">
      <c r="A346" s="21"/>
      <c r="B346" s="26" t="s">
        <v>2750</v>
      </c>
      <c r="C346" s="22" t="s">
        <v>2752</v>
      </c>
      <c r="D346" s="23" t="s">
        <v>3464</v>
      </c>
      <c r="E346" s="24"/>
      <c r="F346" s="24"/>
      <c r="G346" s="24"/>
      <c r="H346" s="24"/>
      <c r="I346" s="7"/>
      <c r="J346" s="7"/>
      <c r="AA346" s="12"/>
      <c r="AB346" s="12"/>
      <c r="AC346" s="12" t="s">
        <v>3211</v>
      </c>
      <c r="AD346" s="12" t="s">
        <v>2857</v>
      </c>
      <c r="AE346" s="12">
        <v>78</v>
      </c>
      <c r="AF346" s="12" t="s">
        <v>3460</v>
      </c>
      <c r="AG346" s="12">
        <v>953</v>
      </c>
      <c r="AH346" s="12" t="s">
        <v>3463</v>
      </c>
      <c r="AI346" s="12">
        <v>1</v>
      </c>
      <c r="AJ346" s="12">
        <v>2689</v>
      </c>
      <c r="AK346" s="119" t="str">
        <f>IF($D$346&lt;&gt;"",$D$346,"")</f>
        <v xml:space="preserve"> </v>
      </c>
      <c r="AL346" s="119" t="str">
        <f>IF($E$346&lt;&gt;"",$E$346,"")</f>
        <v/>
      </c>
      <c r="AM346" s="119" t="str">
        <f>IF($F$346&lt;&gt;"",$F$346,"")</f>
        <v/>
      </c>
      <c r="AN346" s="119" t="str">
        <f>IF($G$346&lt;&gt;"",$G$346,"")</f>
        <v/>
      </c>
      <c r="AO346" s="119" t="str">
        <f>IF($H$346&lt;&gt;"",$H$346,"")</f>
        <v/>
      </c>
      <c r="AP346" s="12"/>
      <c r="AQ346" s="12"/>
      <c r="AR346" s="12"/>
      <c r="AS346" s="12"/>
      <c r="AT346" s="12"/>
      <c r="AU346" s="12"/>
      <c r="AV346" s="12"/>
      <c r="AW346" s="12"/>
      <c r="AX346" s="12"/>
      <c r="AY346" s="12"/>
      <c r="AZ346" s="12"/>
      <c r="BA346" s="12"/>
      <c r="BB346" s="12"/>
      <c r="BC346" s="12"/>
      <c r="BD346" s="12"/>
      <c r="BE346" s="12"/>
      <c r="BF346" s="12"/>
      <c r="BG346" s="12"/>
      <c r="BH346" s="12"/>
      <c r="BI346" s="12"/>
      <c r="BJ346" s="12"/>
      <c r="BK346" s="12"/>
      <c r="BL346" s="12"/>
      <c r="BM346" s="12"/>
      <c r="BN346" s="12"/>
      <c r="BO346" s="12"/>
      <c r="BP346" s="12"/>
      <c r="BQ346" s="12"/>
      <c r="BR346" s="12"/>
      <c r="BS346" s="12"/>
      <c r="BT346" s="12"/>
      <c r="BU346" s="12"/>
      <c r="BV346" s="12"/>
      <c r="BW346" s="12"/>
      <c r="BX346" s="12"/>
      <c r="BY346" s="12"/>
      <c r="BZ346" s="12"/>
    </row>
    <row r="347" spans="1:78" s="2" customFormat="1">
      <c r="A347" s="21"/>
      <c r="B347" s="25" t="s">
        <v>2753</v>
      </c>
      <c r="C347" s="22" t="s">
        <v>2749</v>
      </c>
      <c r="D347" s="23" t="s">
        <v>3464</v>
      </c>
      <c r="E347" s="24"/>
      <c r="F347" s="24"/>
      <c r="G347" s="24"/>
      <c r="H347" s="24"/>
      <c r="I347" s="7"/>
      <c r="J347" s="7"/>
      <c r="AA347" s="12"/>
      <c r="AB347" s="12"/>
      <c r="AC347" s="12" t="s">
        <v>3212</v>
      </c>
      <c r="AD347" s="12" t="s">
        <v>2857</v>
      </c>
      <c r="AE347" s="12">
        <v>78</v>
      </c>
      <c r="AF347" s="12" t="s">
        <v>3460</v>
      </c>
      <c r="AG347" s="12">
        <v>953</v>
      </c>
      <c r="AH347" s="12" t="s">
        <v>3463</v>
      </c>
      <c r="AI347" s="12">
        <v>2</v>
      </c>
      <c r="AJ347" s="12">
        <v>2215</v>
      </c>
      <c r="AK347" s="119" t="str">
        <f>IF($D$347&lt;&gt;"",$D$347,"")</f>
        <v xml:space="preserve"> </v>
      </c>
      <c r="AL347" s="119" t="str">
        <f>IF($E$347&lt;&gt;"",$E$347,"")</f>
        <v/>
      </c>
      <c r="AM347" s="119" t="str">
        <f>IF($F$347&lt;&gt;"",$F$347,"")</f>
        <v/>
      </c>
      <c r="AN347" s="119" t="str">
        <f>IF($G$347&lt;&gt;"",$G$347,"")</f>
        <v/>
      </c>
      <c r="AO347" s="119" t="str">
        <f>IF($H$347&lt;&gt;"",$H$347,"")</f>
        <v/>
      </c>
      <c r="AP347" s="12"/>
      <c r="AQ347" s="12"/>
      <c r="AR347" s="12"/>
      <c r="AS347" s="12"/>
      <c r="AT347" s="12"/>
      <c r="AU347" s="12"/>
      <c r="AV347" s="12"/>
      <c r="AW347" s="12"/>
      <c r="AX347" s="12"/>
      <c r="AY347" s="12"/>
      <c r="AZ347" s="12"/>
      <c r="BA347" s="12"/>
      <c r="BB347" s="12"/>
      <c r="BC347" s="12"/>
      <c r="BD347" s="12"/>
      <c r="BE347" s="12"/>
      <c r="BF347" s="12"/>
      <c r="BG347" s="12"/>
      <c r="BH347" s="12"/>
      <c r="BI347" s="12"/>
      <c r="BJ347" s="12"/>
      <c r="BK347" s="12"/>
      <c r="BL347" s="12"/>
      <c r="BM347" s="12"/>
      <c r="BN347" s="12"/>
      <c r="BO347" s="12"/>
      <c r="BP347" s="12"/>
      <c r="BQ347" s="12"/>
      <c r="BR347" s="12"/>
      <c r="BS347" s="12"/>
      <c r="BT347" s="12"/>
      <c r="BU347" s="12"/>
      <c r="BV347" s="12"/>
      <c r="BW347" s="12"/>
      <c r="BX347" s="12"/>
      <c r="BY347" s="12"/>
      <c r="BZ347" s="12"/>
    </row>
    <row r="348" spans="1:78" s="2" customFormat="1">
      <c r="A348" s="21"/>
      <c r="B348" s="27" t="s">
        <v>2754</v>
      </c>
      <c r="C348" s="22" t="s">
        <v>2751</v>
      </c>
      <c r="D348" s="23" t="s">
        <v>3464</v>
      </c>
      <c r="E348" s="24"/>
      <c r="F348" s="24"/>
      <c r="G348" s="24"/>
      <c r="H348" s="24"/>
      <c r="I348" s="7"/>
      <c r="J348" s="7"/>
      <c r="AA348" s="12"/>
      <c r="AB348" s="12"/>
      <c r="AC348" s="12" t="s">
        <v>3213</v>
      </c>
      <c r="AD348" s="12" t="s">
        <v>2857</v>
      </c>
      <c r="AE348" s="12">
        <v>78</v>
      </c>
      <c r="AF348" s="12" t="s">
        <v>3460</v>
      </c>
      <c r="AG348" s="12">
        <v>953</v>
      </c>
      <c r="AH348" s="12" t="s">
        <v>3463</v>
      </c>
      <c r="AI348" s="12">
        <v>2</v>
      </c>
      <c r="AJ348" s="12">
        <v>2216</v>
      </c>
      <c r="AK348" s="119" t="str">
        <f>IF($D$348&lt;&gt;"",$D$348,"")</f>
        <v xml:space="preserve"> </v>
      </c>
      <c r="AL348" s="119" t="str">
        <f>IF($E$348&lt;&gt;"",$E$348,"")</f>
        <v/>
      </c>
      <c r="AM348" s="119" t="str">
        <f>IF($F$348&lt;&gt;"",$F$348,"")</f>
        <v/>
      </c>
      <c r="AN348" s="119" t="str">
        <f>IF($G$348&lt;&gt;"",$G$348,"")</f>
        <v/>
      </c>
      <c r="AO348" s="119" t="str">
        <f>IF($H$348&lt;&gt;"",$H$348,"")</f>
        <v/>
      </c>
      <c r="AP348" s="12"/>
      <c r="AQ348" s="12"/>
      <c r="AR348" s="12"/>
      <c r="AS348" s="12"/>
      <c r="AT348" s="12"/>
      <c r="AU348" s="12"/>
      <c r="AV348" s="12"/>
      <c r="AW348" s="12"/>
      <c r="AX348" s="12"/>
      <c r="AY348" s="12"/>
      <c r="AZ348" s="12"/>
      <c r="BA348" s="12"/>
      <c r="BB348" s="12"/>
      <c r="BC348" s="12"/>
      <c r="BD348" s="12"/>
      <c r="BE348" s="12"/>
      <c r="BF348" s="12"/>
      <c r="BG348" s="12"/>
      <c r="BH348" s="12"/>
      <c r="BI348" s="12"/>
      <c r="BJ348" s="12"/>
      <c r="BK348" s="12"/>
      <c r="BL348" s="12"/>
      <c r="BM348" s="12"/>
      <c r="BN348" s="12"/>
      <c r="BO348" s="12"/>
      <c r="BP348" s="12"/>
      <c r="BQ348" s="12"/>
      <c r="BR348" s="12"/>
      <c r="BS348" s="12"/>
      <c r="BT348" s="12"/>
      <c r="BU348" s="12"/>
      <c r="BV348" s="12"/>
      <c r="BW348" s="12"/>
      <c r="BX348" s="12"/>
      <c r="BY348" s="12"/>
      <c r="BZ348" s="12"/>
    </row>
    <row r="349" spans="1:78" s="2" customFormat="1">
      <c r="A349" s="21"/>
      <c r="B349" s="26" t="s">
        <v>2754</v>
      </c>
      <c r="C349" s="22" t="s">
        <v>2752</v>
      </c>
      <c r="D349" s="23" t="s">
        <v>3464</v>
      </c>
      <c r="E349" s="24"/>
      <c r="F349" s="24"/>
      <c r="G349" s="24"/>
      <c r="H349" s="24"/>
      <c r="I349" s="7"/>
      <c r="J349" s="7"/>
      <c r="AA349" s="12"/>
      <c r="AB349" s="12"/>
      <c r="AC349" s="12" t="s">
        <v>3214</v>
      </c>
      <c r="AD349" s="12" t="s">
        <v>2857</v>
      </c>
      <c r="AE349" s="12">
        <v>78</v>
      </c>
      <c r="AF349" s="12" t="s">
        <v>3460</v>
      </c>
      <c r="AG349" s="12">
        <v>953</v>
      </c>
      <c r="AH349" s="12" t="s">
        <v>3463</v>
      </c>
      <c r="AI349" s="12">
        <v>2</v>
      </c>
      <c r="AJ349" s="12">
        <v>2689</v>
      </c>
      <c r="AK349" s="119" t="str">
        <f>IF($D$349&lt;&gt;"",$D$349,"")</f>
        <v xml:space="preserve"> </v>
      </c>
      <c r="AL349" s="119" t="str">
        <f>IF($E$349&lt;&gt;"",$E$349,"")</f>
        <v/>
      </c>
      <c r="AM349" s="119" t="str">
        <f>IF($F$349&lt;&gt;"",$F$349,"")</f>
        <v/>
      </c>
      <c r="AN349" s="119" t="str">
        <f>IF($G$349&lt;&gt;"",$G$349,"")</f>
        <v/>
      </c>
      <c r="AO349" s="119" t="str">
        <f>IF($H$349&lt;&gt;"",$H$349,"")</f>
        <v/>
      </c>
      <c r="AP349" s="12"/>
      <c r="AQ349" s="12"/>
      <c r="AR349" s="12"/>
      <c r="AS349" s="12"/>
      <c r="AT349" s="12"/>
      <c r="AU349" s="12"/>
      <c r="AV349" s="12"/>
      <c r="AW349" s="12"/>
      <c r="AX349" s="12"/>
      <c r="AY349" s="12"/>
      <c r="AZ349" s="12"/>
      <c r="BA349" s="12"/>
      <c r="BB349" s="12"/>
      <c r="BC349" s="12"/>
      <c r="BD349" s="12"/>
      <c r="BE349" s="12"/>
      <c r="BF349" s="12"/>
      <c r="BG349" s="12"/>
      <c r="BH349" s="12"/>
      <c r="BI349" s="12"/>
      <c r="BJ349" s="12"/>
      <c r="BK349" s="12"/>
      <c r="BL349" s="12"/>
      <c r="BM349" s="12"/>
      <c r="BN349" s="12"/>
      <c r="BO349" s="12"/>
      <c r="BP349" s="12"/>
      <c r="BQ349" s="12"/>
      <c r="BR349" s="12"/>
      <c r="BS349" s="12"/>
      <c r="BT349" s="12"/>
      <c r="BU349" s="12"/>
      <c r="BV349" s="12"/>
      <c r="BW349" s="12"/>
      <c r="BX349" s="12"/>
      <c r="BY349" s="12"/>
      <c r="BZ349" s="12"/>
    </row>
    <row r="350" spans="1:78" s="2" customFormat="1">
      <c r="A350" s="21"/>
      <c r="B350" s="25" t="s">
        <v>2755</v>
      </c>
      <c r="C350" s="22" t="s">
        <v>2749</v>
      </c>
      <c r="D350" s="23" t="s">
        <v>3464</v>
      </c>
      <c r="E350" s="24"/>
      <c r="F350" s="24"/>
      <c r="G350" s="24"/>
      <c r="H350" s="24"/>
      <c r="I350" s="7"/>
      <c r="J350" s="7"/>
      <c r="AA350" s="12"/>
      <c r="AB350" s="12"/>
      <c r="AC350" s="12" t="s">
        <v>3215</v>
      </c>
      <c r="AD350" s="12" t="s">
        <v>2857</v>
      </c>
      <c r="AE350" s="12">
        <v>78</v>
      </c>
      <c r="AF350" s="12" t="s">
        <v>3460</v>
      </c>
      <c r="AG350" s="12">
        <v>953</v>
      </c>
      <c r="AH350" s="12" t="s">
        <v>3463</v>
      </c>
      <c r="AI350" s="12">
        <v>3</v>
      </c>
      <c r="AJ350" s="12">
        <v>2215</v>
      </c>
      <c r="AK350" s="119" t="str">
        <f>IF($D$350&lt;&gt;"",$D$350,"")</f>
        <v xml:space="preserve"> </v>
      </c>
      <c r="AL350" s="119" t="str">
        <f>IF($E$350&lt;&gt;"",$E$350,"")</f>
        <v/>
      </c>
      <c r="AM350" s="119" t="str">
        <f>IF($F$350&lt;&gt;"",$F$350,"")</f>
        <v/>
      </c>
      <c r="AN350" s="119" t="str">
        <f>IF($G$350&lt;&gt;"",$G$350,"")</f>
        <v/>
      </c>
      <c r="AO350" s="119" t="str">
        <f>IF($H$350&lt;&gt;"",$H$350,"")</f>
        <v/>
      </c>
      <c r="AP350" s="12"/>
      <c r="AQ350" s="12"/>
      <c r="AR350" s="12"/>
      <c r="AS350" s="12"/>
      <c r="AT350" s="12"/>
      <c r="AU350" s="12"/>
      <c r="AV350" s="12"/>
      <c r="AW350" s="12"/>
      <c r="AX350" s="12"/>
      <c r="AY350" s="12"/>
      <c r="AZ350" s="12"/>
      <c r="BA350" s="12"/>
      <c r="BB350" s="12"/>
      <c r="BC350" s="12"/>
      <c r="BD350" s="12"/>
      <c r="BE350" s="12"/>
      <c r="BF350" s="12"/>
      <c r="BG350" s="12"/>
      <c r="BH350" s="12"/>
      <c r="BI350" s="12"/>
      <c r="BJ350" s="12"/>
      <c r="BK350" s="12"/>
      <c r="BL350" s="12"/>
      <c r="BM350" s="12"/>
      <c r="BN350" s="12"/>
      <c r="BO350" s="12"/>
      <c r="BP350" s="12"/>
      <c r="BQ350" s="12"/>
      <c r="BR350" s="12"/>
      <c r="BS350" s="12"/>
      <c r="BT350" s="12"/>
      <c r="BU350" s="12"/>
      <c r="BV350" s="12"/>
      <c r="BW350" s="12"/>
      <c r="BX350" s="12"/>
      <c r="BY350" s="12"/>
      <c r="BZ350" s="12"/>
    </row>
    <row r="351" spans="1:78" s="2" customFormat="1">
      <c r="A351" s="21"/>
      <c r="B351" s="27" t="s">
        <v>2756</v>
      </c>
      <c r="C351" s="22" t="s">
        <v>2751</v>
      </c>
      <c r="D351" s="23" t="s">
        <v>3464</v>
      </c>
      <c r="E351" s="24"/>
      <c r="F351" s="24"/>
      <c r="G351" s="24"/>
      <c r="H351" s="24"/>
      <c r="I351" s="7"/>
      <c r="J351" s="7"/>
      <c r="AA351" s="12"/>
      <c r="AB351" s="12"/>
      <c r="AC351" s="12" t="s">
        <v>3216</v>
      </c>
      <c r="AD351" s="12" t="s">
        <v>2857</v>
      </c>
      <c r="AE351" s="12">
        <v>78</v>
      </c>
      <c r="AF351" s="12" t="s">
        <v>3460</v>
      </c>
      <c r="AG351" s="12">
        <v>953</v>
      </c>
      <c r="AH351" s="12" t="s">
        <v>3463</v>
      </c>
      <c r="AI351" s="12">
        <v>3</v>
      </c>
      <c r="AJ351" s="12">
        <v>2216</v>
      </c>
      <c r="AK351" s="119" t="str">
        <f>IF($D$351&lt;&gt;"",$D$351,"")</f>
        <v xml:space="preserve"> </v>
      </c>
      <c r="AL351" s="119" t="str">
        <f>IF($E$351&lt;&gt;"",$E$351,"")</f>
        <v/>
      </c>
      <c r="AM351" s="119" t="str">
        <f>IF($F$351&lt;&gt;"",$F$351,"")</f>
        <v/>
      </c>
      <c r="AN351" s="119" t="str">
        <f>IF($G$351&lt;&gt;"",$G$351,"")</f>
        <v/>
      </c>
      <c r="AO351" s="119" t="str">
        <f>IF($H$351&lt;&gt;"",$H$351,"")</f>
        <v/>
      </c>
      <c r="AP351" s="12"/>
      <c r="AQ351" s="12"/>
      <c r="AR351" s="12"/>
      <c r="AS351" s="12"/>
      <c r="AT351" s="12"/>
      <c r="AU351" s="12"/>
      <c r="AV351" s="12"/>
      <c r="AW351" s="12"/>
      <c r="AX351" s="12"/>
      <c r="AY351" s="12"/>
      <c r="AZ351" s="12"/>
      <c r="BA351" s="12"/>
      <c r="BB351" s="12"/>
      <c r="BC351" s="12"/>
      <c r="BD351" s="12"/>
      <c r="BE351" s="12"/>
      <c r="BF351" s="12"/>
      <c r="BG351" s="12"/>
      <c r="BH351" s="12"/>
      <c r="BI351" s="12"/>
      <c r="BJ351" s="12"/>
      <c r="BK351" s="12"/>
      <c r="BL351" s="12"/>
      <c r="BM351" s="12"/>
      <c r="BN351" s="12"/>
      <c r="BO351" s="12"/>
      <c r="BP351" s="12"/>
      <c r="BQ351" s="12"/>
      <c r="BR351" s="12"/>
      <c r="BS351" s="12"/>
      <c r="BT351" s="12"/>
      <c r="BU351" s="12"/>
      <c r="BV351" s="12"/>
      <c r="BW351" s="12"/>
      <c r="BX351" s="12"/>
      <c r="BY351" s="12"/>
      <c r="BZ351" s="12"/>
    </row>
    <row r="352" spans="1:78" s="2" customFormat="1">
      <c r="A352" s="21"/>
      <c r="B352" s="26" t="s">
        <v>2756</v>
      </c>
      <c r="C352" s="22" t="s">
        <v>2752</v>
      </c>
      <c r="D352" s="23" t="s">
        <v>3464</v>
      </c>
      <c r="E352" s="24"/>
      <c r="F352" s="24"/>
      <c r="G352" s="24"/>
      <c r="H352" s="24"/>
      <c r="I352" s="7"/>
      <c r="J352" s="7"/>
      <c r="AA352" s="12"/>
      <c r="AB352" s="12"/>
      <c r="AC352" s="12" t="s">
        <v>3217</v>
      </c>
      <c r="AD352" s="12" t="s">
        <v>2857</v>
      </c>
      <c r="AE352" s="12">
        <v>78</v>
      </c>
      <c r="AF352" s="12" t="s">
        <v>3460</v>
      </c>
      <c r="AG352" s="12">
        <v>953</v>
      </c>
      <c r="AH352" s="12" t="s">
        <v>3463</v>
      </c>
      <c r="AI352" s="12">
        <v>3</v>
      </c>
      <c r="AJ352" s="12">
        <v>2689</v>
      </c>
      <c r="AK352" s="119" t="str">
        <f>IF($D$352&lt;&gt;"",$D$352,"")</f>
        <v xml:space="preserve"> </v>
      </c>
      <c r="AL352" s="119" t="str">
        <f>IF($E$352&lt;&gt;"",$E$352,"")</f>
        <v/>
      </c>
      <c r="AM352" s="119" t="str">
        <f>IF($F$352&lt;&gt;"",$F$352,"")</f>
        <v/>
      </c>
      <c r="AN352" s="119" t="str">
        <f>IF($G$352&lt;&gt;"",$G$352,"")</f>
        <v/>
      </c>
      <c r="AO352" s="119" t="str">
        <f>IF($H$352&lt;&gt;"",$H$352,"")</f>
        <v/>
      </c>
      <c r="AP352" s="12"/>
      <c r="AQ352" s="12"/>
      <c r="AR352" s="12"/>
      <c r="AS352" s="12"/>
      <c r="AT352" s="12"/>
      <c r="AU352" s="12"/>
      <c r="AV352" s="12"/>
      <c r="AW352" s="12"/>
      <c r="AX352" s="12"/>
      <c r="AY352" s="12"/>
      <c r="AZ352" s="12"/>
      <c r="BA352" s="12"/>
      <c r="BB352" s="12"/>
      <c r="BC352" s="12"/>
      <c r="BD352" s="12"/>
      <c r="BE352" s="12"/>
      <c r="BF352" s="12"/>
      <c r="BG352" s="12"/>
      <c r="BH352" s="12"/>
      <c r="BI352" s="12"/>
      <c r="BJ352" s="12"/>
      <c r="BK352" s="12"/>
      <c r="BL352" s="12"/>
      <c r="BM352" s="12"/>
      <c r="BN352" s="12"/>
      <c r="BO352" s="12"/>
      <c r="BP352" s="12"/>
      <c r="BQ352" s="12"/>
      <c r="BR352" s="12"/>
      <c r="BS352" s="12"/>
      <c r="BT352" s="12"/>
      <c r="BU352" s="12"/>
      <c r="BV352" s="12"/>
      <c r="BW352" s="12"/>
      <c r="BX352" s="12"/>
      <c r="BY352" s="12"/>
      <c r="BZ352" s="12"/>
    </row>
    <row r="353" spans="1:78" s="2" customFormat="1">
      <c r="A353" s="7"/>
      <c r="B353" s="7"/>
      <c r="C353" s="7"/>
      <c r="D353" s="7"/>
      <c r="E353" s="7"/>
      <c r="F353" s="7"/>
      <c r="G353" s="7"/>
      <c r="H353" s="7"/>
      <c r="I353" s="7"/>
      <c r="J353" s="7"/>
      <c r="AA353" s="12"/>
      <c r="AB353" s="12"/>
      <c r="AC353" s="12" t="s">
        <v>3218</v>
      </c>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c r="BB353" s="12"/>
      <c r="BC353" s="12"/>
      <c r="BD353" s="12"/>
      <c r="BE353" s="12"/>
      <c r="BF353" s="12"/>
      <c r="BG353" s="12"/>
      <c r="BH353" s="12"/>
      <c r="BI353" s="12"/>
      <c r="BJ353" s="12"/>
      <c r="BK353" s="12"/>
      <c r="BL353" s="12"/>
      <c r="BM353" s="12"/>
      <c r="BN353" s="12"/>
      <c r="BO353" s="12"/>
      <c r="BP353" s="12"/>
      <c r="BQ353" s="12"/>
      <c r="BR353" s="12"/>
      <c r="BS353" s="12"/>
      <c r="BT353" s="12"/>
      <c r="BU353" s="12"/>
      <c r="BV353" s="12"/>
      <c r="BW353" s="12"/>
      <c r="BX353" s="12"/>
      <c r="BY353" s="12"/>
      <c r="BZ353" s="12"/>
    </row>
    <row r="354" spans="1:78" s="2" customFormat="1" ht="12">
      <c r="A354" s="11" t="s">
        <v>2865</v>
      </c>
      <c r="B354" s="108"/>
      <c r="C354" s="86"/>
      <c r="D354" s="86"/>
      <c r="E354" s="86"/>
      <c r="F354" s="86"/>
      <c r="G354" s="87"/>
      <c r="H354" s="7"/>
      <c r="I354" s="7"/>
      <c r="J354" s="7"/>
      <c r="AA354" s="12"/>
      <c r="AB354" s="12"/>
      <c r="AC354" s="12" t="s">
        <v>3219</v>
      </c>
      <c r="AD354" s="12" t="s">
        <v>2857</v>
      </c>
      <c r="AE354" s="12">
        <v>78</v>
      </c>
      <c r="AF354" s="12" t="s">
        <v>3460</v>
      </c>
      <c r="AG354" s="12">
        <v>953</v>
      </c>
      <c r="AH354" s="12" t="s">
        <v>2866</v>
      </c>
      <c r="AI354" s="12"/>
      <c r="AJ354" s="119" t="str">
        <f>IF($B$354&lt;&gt;"",$B$354,"")</f>
        <v/>
      </c>
      <c r="AK354" s="12"/>
      <c r="AL354" s="12"/>
      <c r="AM354" s="12"/>
      <c r="AN354" s="12"/>
      <c r="AO354" s="12"/>
      <c r="AP354" s="12"/>
      <c r="AQ354" s="12"/>
      <c r="AR354" s="12"/>
      <c r="AS354" s="12"/>
      <c r="AT354" s="12"/>
      <c r="AU354" s="12"/>
      <c r="AV354" s="12"/>
      <c r="AW354" s="12"/>
      <c r="AX354" s="12"/>
      <c r="AY354" s="12"/>
      <c r="AZ354" s="12"/>
      <c r="BA354" s="12"/>
      <c r="BB354" s="12"/>
      <c r="BC354" s="12"/>
      <c r="BD354" s="12"/>
      <c r="BE354" s="12"/>
      <c r="BF354" s="12"/>
      <c r="BG354" s="12"/>
      <c r="BH354" s="12"/>
      <c r="BI354" s="12"/>
      <c r="BJ354" s="12"/>
      <c r="BK354" s="12"/>
      <c r="BL354" s="12"/>
      <c r="BM354" s="12"/>
      <c r="BN354" s="12"/>
      <c r="BO354" s="12"/>
      <c r="BP354" s="12"/>
      <c r="BQ354" s="12"/>
      <c r="BR354" s="12"/>
      <c r="BS354" s="12"/>
      <c r="BT354" s="12"/>
      <c r="BU354" s="12"/>
      <c r="BV354" s="12"/>
      <c r="BW354" s="12"/>
      <c r="BX354" s="12"/>
      <c r="BY354" s="12"/>
      <c r="BZ354" s="12"/>
    </row>
    <row r="355" spans="1:78" s="2" customFormat="1">
      <c r="A355" s="7"/>
      <c r="B355" s="88"/>
      <c r="C355" s="89"/>
      <c r="D355" s="89"/>
      <c r="E355" s="89"/>
      <c r="F355" s="89"/>
      <c r="G355" s="90"/>
      <c r="H355" s="7"/>
      <c r="I355" s="7"/>
      <c r="J355" s="7"/>
      <c r="AA355" s="12"/>
      <c r="AB355" s="12"/>
      <c r="AC355" s="12" t="s">
        <v>3220</v>
      </c>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c r="BB355" s="12"/>
      <c r="BC355" s="12"/>
      <c r="BD355" s="12"/>
      <c r="BE355" s="12"/>
      <c r="BF355" s="12"/>
      <c r="BG355" s="12"/>
      <c r="BH355" s="12"/>
      <c r="BI355" s="12"/>
      <c r="BJ355" s="12"/>
      <c r="BK355" s="12"/>
      <c r="BL355" s="12"/>
      <c r="BM355" s="12"/>
      <c r="BN355" s="12"/>
      <c r="BO355" s="12"/>
      <c r="BP355" s="12"/>
      <c r="BQ355" s="12"/>
      <c r="BR355" s="12"/>
      <c r="BS355" s="12"/>
      <c r="BT355" s="12"/>
      <c r="BU355" s="12"/>
      <c r="BV355" s="12"/>
      <c r="BW355" s="12"/>
      <c r="BX355" s="12"/>
      <c r="BY355" s="12"/>
      <c r="BZ355" s="12"/>
    </row>
    <row r="356" spans="1:78" s="2" customFormat="1">
      <c r="A356" s="7"/>
      <c r="B356" s="88"/>
      <c r="C356" s="89"/>
      <c r="D356" s="89"/>
      <c r="E356" s="89"/>
      <c r="F356" s="89"/>
      <c r="G356" s="90"/>
      <c r="H356" s="7"/>
      <c r="I356" s="7"/>
      <c r="J356" s="7"/>
      <c r="AA356" s="12"/>
      <c r="AB356" s="12"/>
      <c r="AC356" s="12" t="s">
        <v>3221</v>
      </c>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c r="BB356" s="12"/>
      <c r="BC356" s="12"/>
      <c r="BD356" s="12"/>
      <c r="BE356" s="12"/>
      <c r="BF356" s="12"/>
      <c r="BG356" s="12"/>
      <c r="BH356" s="12"/>
      <c r="BI356" s="12"/>
      <c r="BJ356" s="12"/>
      <c r="BK356" s="12"/>
      <c r="BL356" s="12"/>
      <c r="BM356" s="12"/>
      <c r="BN356" s="12"/>
      <c r="BO356" s="12"/>
      <c r="BP356" s="12"/>
      <c r="BQ356" s="12"/>
      <c r="BR356" s="12"/>
      <c r="BS356" s="12"/>
      <c r="BT356" s="12"/>
      <c r="BU356" s="12"/>
      <c r="BV356" s="12"/>
      <c r="BW356" s="12"/>
      <c r="BX356" s="12"/>
      <c r="BY356" s="12"/>
      <c r="BZ356" s="12"/>
    </row>
    <row r="357" spans="1:78" s="2" customFormat="1">
      <c r="A357" s="7"/>
      <c r="B357" s="91"/>
      <c r="C357" s="92"/>
      <c r="D357" s="92"/>
      <c r="E357" s="92"/>
      <c r="F357" s="92"/>
      <c r="G357" s="93"/>
      <c r="H357" s="7"/>
      <c r="I357" s="7"/>
      <c r="J357" s="7"/>
      <c r="AA357" s="12"/>
      <c r="AB357" s="12"/>
      <c r="AC357" s="12" t="s">
        <v>3222</v>
      </c>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c r="BB357" s="12"/>
      <c r="BC357" s="12"/>
      <c r="BD357" s="12"/>
      <c r="BE357" s="12"/>
      <c r="BF357" s="12"/>
      <c r="BG357" s="12"/>
      <c r="BH357" s="12"/>
      <c r="BI357" s="12"/>
      <c r="BJ357" s="12"/>
      <c r="BK357" s="12"/>
      <c r="BL357" s="12"/>
      <c r="BM357" s="12"/>
      <c r="BN357" s="12"/>
      <c r="BO357" s="12"/>
      <c r="BP357" s="12"/>
      <c r="BQ357" s="12"/>
      <c r="BR357" s="12"/>
      <c r="BS357" s="12"/>
      <c r="BT357" s="12"/>
      <c r="BU357" s="12"/>
      <c r="BV357" s="12"/>
      <c r="BW357" s="12"/>
      <c r="BX357" s="12"/>
      <c r="BY357" s="12"/>
      <c r="BZ357" s="12"/>
    </row>
    <row r="358" spans="1:78" s="2" customFormat="1">
      <c r="A358" s="7"/>
      <c r="B358" s="7"/>
      <c r="C358" s="7"/>
      <c r="D358" s="7"/>
      <c r="E358" s="7"/>
      <c r="F358" s="7"/>
      <c r="G358" s="7"/>
      <c r="H358" s="7"/>
      <c r="I358" s="7"/>
      <c r="J358" s="7"/>
      <c r="AA358" s="12"/>
      <c r="AB358" s="12"/>
      <c r="AC358" s="12" t="s">
        <v>3223</v>
      </c>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c r="BB358" s="12"/>
      <c r="BC358" s="12"/>
      <c r="BD358" s="12"/>
      <c r="BE358" s="12"/>
      <c r="BF358" s="12"/>
      <c r="BG358" s="12"/>
      <c r="BH358" s="12"/>
      <c r="BI358" s="12"/>
      <c r="BJ358" s="12"/>
      <c r="BK358" s="12"/>
      <c r="BL358" s="12"/>
      <c r="BM358" s="12"/>
      <c r="BN358" s="12"/>
      <c r="BO358" s="12"/>
      <c r="BP358" s="12"/>
      <c r="BQ358" s="12"/>
      <c r="BR358" s="12"/>
      <c r="BS358" s="12"/>
      <c r="BT358" s="12"/>
      <c r="BU358" s="12"/>
      <c r="BV358" s="12"/>
      <c r="BW358" s="12"/>
      <c r="BX358" s="12"/>
      <c r="BY358" s="12"/>
      <c r="BZ358" s="12"/>
    </row>
    <row r="359" spans="1:78" s="2" customFormat="1">
      <c r="A359" s="7"/>
      <c r="B359" s="7"/>
      <c r="C359" s="7"/>
      <c r="D359" s="7"/>
      <c r="E359" s="7"/>
      <c r="F359" s="7"/>
      <c r="G359" s="7"/>
      <c r="H359" s="7"/>
      <c r="I359" s="7"/>
      <c r="J359" s="7"/>
      <c r="AA359" s="12"/>
      <c r="AB359" s="12"/>
      <c r="AC359" s="12" t="s">
        <v>3224</v>
      </c>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c r="BB359" s="12"/>
      <c r="BC359" s="12"/>
      <c r="BD359" s="12"/>
      <c r="BE359" s="12"/>
      <c r="BF359" s="12"/>
      <c r="BG359" s="12"/>
      <c r="BH359" s="12"/>
      <c r="BI359" s="12"/>
      <c r="BJ359" s="12"/>
      <c r="BK359" s="12"/>
      <c r="BL359" s="12"/>
      <c r="BM359" s="12"/>
      <c r="BN359" s="12"/>
      <c r="BO359" s="12"/>
      <c r="BP359" s="12"/>
      <c r="BQ359" s="12"/>
      <c r="BR359" s="12"/>
      <c r="BS359" s="12"/>
      <c r="BT359" s="12"/>
      <c r="BU359" s="12"/>
      <c r="BV359" s="12"/>
      <c r="BW359" s="12"/>
      <c r="BX359" s="12"/>
      <c r="BY359" s="12"/>
      <c r="BZ359" s="12"/>
    </row>
    <row r="360" spans="1:78" s="2" customFormat="1" ht="19.2">
      <c r="A360" s="103" t="s">
        <v>2774</v>
      </c>
      <c r="B360" s="100"/>
      <c r="C360" s="100"/>
      <c r="D360" s="100"/>
      <c r="E360" s="100"/>
      <c r="F360" s="100"/>
      <c r="G360" s="101"/>
      <c r="H360" s="7"/>
      <c r="I360" s="7"/>
      <c r="J360" s="7"/>
      <c r="AA360" s="12"/>
      <c r="AB360" s="12"/>
      <c r="AC360" s="12" t="s">
        <v>3225</v>
      </c>
      <c r="AD360" s="12" t="s">
        <v>2857</v>
      </c>
      <c r="AE360" s="12">
        <v>78</v>
      </c>
      <c r="AF360" s="12" t="s">
        <v>3460</v>
      </c>
      <c r="AG360" s="12">
        <v>956</v>
      </c>
      <c r="AH360" s="12"/>
      <c r="AI360" s="12"/>
      <c r="AJ360" s="12"/>
      <c r="AK360" s="12"/>
      <c r="AL360" s="12"/>
      <c r="AM360" s="12"/>
      <c r="AN360" s="12"/>
      <c r="AO360" s="12"/>
      <c r="AP360" s="12"/>
      <c r="AQ360" s="12"/>
      <c r="AR360" s="12"/>
      <c r="AS360" s="12"/>
      <c r="AT360" s="12"/>
      <c r="AU360" s="12"/>
      <c r="AV360" s="12"/>
      <c r="AW360" s="12"/>
      <c r="AX360" s="12"/>
      <c r="AY360" s="12"/>
      <c r="AZ360" s="12"/>
      <c r="BA360" s="12"/>
      <c r="BB360" s="12"/>
      <c r="BC360" s="12"/>
      <c r="BD360" s="12"/>
      <c r="BE360" s="12"/>
      <c r="BF360" s="12"/>
      <c r="BG360" s="12"/>
      <c r="BH360" s="12"/>
      <c r="BI360" s="12"/>
      <c r="BJ360" s="12"/>
      <c r="BK360" s="12"/>
      <c r="BL360" s="12"/>
      <c r="BM360" s="12"/>
      <c r="BN360" s="12"/>
      <c r="BO360" s="12"/>
      <c r="BP360" s="12"/>
      <c r="BQ360" s="12"/>
      <c r="BR360" s="12"/>
      <c r="BS360" s="12"/>
      <c r="BT360" s="12"/>
      <c r="BU360" s="12"/>
      <c r="BV360" s="12"/>
      <c r="BW360" s="12"/>
      <c r="BX360" s="12"/>
      <c r="BY360" s="12"/>
      <c r="BZ360" s="12"/>
    </row>
    <row r="361" spans="1:78" s="2" customFormat="1">
      <c r="A361" s="7"/>
      <c r="B361" s="7"/>
      <c r="C361" s="7"/>
      <c r="D361" s="7"/>
      <c r="E361" s="7"/>
      <c r="F361" s="7"/>
      <c r="G361" s="7"/>
      <c r="H361" s="7"/>
      <c r="I361" s="7"/>
      <c r="J361" s="7"/>
      <c r="AA361" s="12"/>
      <c r="AB361" s="12"/>
      <c r="AC361" s="12" t="s">
        <v>3226</v>
      </c>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c r="BB361" s="12"/>
      <c r="BC361" s="12"/>
      <c r="BD361" s="12"/>
      <c r="BE361" s="12"/>
      <c r="BF361" s="12"/>
      <c r="BG361" s="12"/>
      <c r="BH361" s="12"/>
      <c r="BI361" s="12"/>
      <c r="BJ361" s="12"/>
      <c r="BK361" s="12"/>
      <c r="BL361" s="12"/>
      <c r="BM361" s="12"/>
      <c r="BN361" s="12"/>
      <c r="BO361" s="12"/>
      <c r="BP361" s="12"/>
      <c r="BQ361" s="12"/>
      <c r="BR361" s="12"/>
      <c r="BS361" s="12"/>
      <c r="BT361" s="12"/>
      <c r="BU361" s="12"/>
      <c r="BV361" s="12"/>
      <c r="BW361" s="12"/>
      <c r="BX361" s="12"/>
      <c r="BY361" s="12"/>
      <c r="BZ361" s="12"/>
    </row>
    <row r="362" spans="1:78" s="2" customFormat="1" ht="54.75" customHeight="1">
      <c r="A362" s="104" t="s">
        <v>3455</v>
      </c>
      <c r="B362" s="95"/>
      <c r="C362" s="95"/>
      <c r="D362" s="95"/>
      <c r="E362" s="95"/>
      <c r="F362" s="95"/>
      <c r="G362" s="95"/>
      <c r="H362" s="7"/>
      <c r="I362" s="7"/>
      <c r="J362" s="7"/>
      <c r="AA362" s="12"/>
      <c r="AB362" s="12"/>
      <c r="AC362" s="12" t="s">
        <v>3227</v>
      </c>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c r="BB362" s="12"/>
      <c r="BC362" s="12"/>
      <c r="BD362" s="12"/>
      <c r="BE362" s="12"/>
      <c r="BF362" s="12"/>
      <c r="BG362" s="12"/>
      <c r="BH362" s="12"/>
      <c r="BI362" s="12"/>
      <c r="BJ362" s="12"/>
      <c r="BK362" s="12"/>
      <c r="BL362" s="12"/>
      <c r="BM362" s="12"/>
      <c r="BN362" s="12"/>
      <c r="BO362" s="12"/>
      <c r="BP362" s="12"/>
      <c r="BQ362" s="12"/>
      <c r="BR362" s="12"/>
      <c r="BS362" s="12"/>
      <c r="BT362" s="12"/>
      <c r="BU362" s="12"/>
      <c r="BV362" s="12"/>
      <c r="BW362" s="12"/>
      <c r="BX362" s="12"/>
      <c r="BY362" s="12"/>
      <c r="BZ362" s="12"/>
    </row>
    <row r="363" spans="1:78" s="2" customFormat="1" ht="15.15" customHeight="1">
      <c r="A363" s="104"/>
      <c r="B363" s="95"/>
      <c r="C363" s="95"/>
      <c r="D363" s="95"/>
      <c r="E363" s="95"/>
      <c r="F363" s="95"/>
      <c r="G363" s="95"/>
      <c r="H363" s="7"/>
      <c r="I363" s="7"/>
      <c r="J363" s="7"/>
      <c r="AA363" s="12"/>
      <c r="AB363" s="12"/>
      <c r="AC363" s="12" t="s">
        <v>3228</v>
      </c>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c r="BB363" s="12"/>
      <c r="BC363" s="12"/>
      <c r="BD363" s="12"/>
      <c r="BE363" s="12"/>
      <c r="BF363" s="12"/>
      <c r="BG363" s="12"/>
      <c r="BH363" s="12"/>
      <c r="BI363" s="12"/>
      <c r="BJ363" s="12"/>
      <c r="BK363" s="12"/>
      <c r="BL363" s="12"/>
      <c r="BM363" s="12"/>
      <c r="BN363" s="12"/>
      <c r="BO363" s="12"/>
      <c r="BP363" s="12"/>
      <c r="BQ363" s="12"/>
      <c r="BR363" s="12"/>
      <c r="BS363" s="12"/>
      <c r="BT363" s="12"/>
      <c r="BU363" s="12"/>
      <c r="BV363" s="12"/>
      <c r="BW363" s="12"/>
      <c r="BX363" s="12"/>
      <c r="BY363" s="12"/>
      <c r="BZ363" s="12"/>
    </row>
    <row r="364" spans="1:78" s="2" customFormat="1" ht="13.8">
      <c r="A364" s="11" t="s">
        <v>2746</v>
      </c>
      <c r="B364" s="105" t="s">
        <v>3588</v>
      </c>
      <c r="C364" s="82"/>
      <c r="D364" s="82"/>
      <c r="E364" s="83"/>
      <c r="F364" s="118" t="str">
        <f>IF(ISERROR(SEARCH("Nonstandard",$B$364))=TRUE,"","Please specify in the 'Notes' field below")</f>
        <v/>
      </c>
      <c r="G364" s="7"/>
      <c r="H364" s="7"/>
      <c r="I364" s="7"/>
      <c r="J364" s="7"/>
      <c r="AA364" s="12"/>
      <c r="AB364" s="12"/>
      <c r="AC364" s="12" t="s">
        <v>3229</v>
      </c>
      <c r="AD364" s="12" t="s">
        <v>2857</v>
      </c>
      <c r="AE364" s="12">
        <v>78</v>
      </c>
      <c r="AF364" s="12" t="s">
        <v>3460</v>
      </c>
      <c r="AG364" s="12">
        <v>956</v>
      </c>
      <c r="AH364" s="12" t="s">
        <v>2859</v>
      </c>
      <c r="AI364" s="119" t="str">
        <f>IF(ISERROR(FIND("]",$B$364))=TRUE,"",MID($B$364,2,FIND("]",$B$364)-2))</f>
        <v>3</v>
      </c>
      <c r="AJ364" s="12"/>
      <c r="AK364" s="12"/>
      <c r="AL364" s="12"/>
      <c r="AM364" s="12"/>
      <c r="AN364" s="12"/>
      <c r="AO364" s="12"/>
      <c r="AP364" s="12"/>
      <c r="AQ364" s="12"/>
      <c r="AR364" s="12"/>
      <c r="AS364" s="12"/>
      <c r="AT364" s="12"/>
      <c r="AU364" s="12"/>
      <c r="AV364" s="12"/>
      <c r="AW364" s="12"/>
      <c r="AX364" s="12"/>
      <c r="AY364" s="12"/>
      <c r="AZ364" s="12"/>
      <c r="BA364" s="12"/>
      <c r="BB364" s="12"/>
      <c r="BC364" s="12"/>
      <c r="BD364" s="12"/>
      <c r="BE364" s="12"/>
      <c r="BF364" s="12"/>
      <c r="BG364" s="12"/>
      <c r="BH364" s="12"/>
      <c r="BI364" s="12"/>
      <c r="BJ364" s="12"/>
      <c r="BK364" s="12"/>
      <c r="BL364" s="12"/>
      <c r="BM364" s="12"/>
      <c r="BN364" s="12"/>
      <c r="BO364" s="12"/>
      <c r="BP364" s="12"/>
      <c r="BQ364" s="12"/>
      <c r="BR364" s="12"/>
      <c r="BS364" s="12"/>
      <c r="BT364" s="12"/>
      <c r="BU364" s="12"/>
      <c r="BV364" s="12"/>
      <c r="BW364" s="12"/>
      <c r="BX364" s="12"/>
      <c r="BY364" s="12"/>
      <c r="BZ364" s="12"/>
    </row>
    <row r="365" spans="1:78" s="2" customFormat="1" ht="12">
      <c r="A365" s="7"/>
      <c r="B365" s="7"/>
      <c r="C365" s="7"/>
      <c r="D365" s="19" t="s">
        <v>3462</v>
      </c>
      <c r="E365" s="7"/>
      <c r="F365" s="7"/>
      <c r="G365" s="7"/>
      <c r="H365" s="7"/>
      <c r="I365" s="7"/>
      <c r="J365" s="7"/>
      <c r="AA365" s="12"/>
      <c r="AB365" s="12"/>
      <c r="AC365" s="12" t="s">
        <v>3230</v>
      </c>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c r="BB365" s="12"/>
      <c r="BC365" s="12"/>
      <c r="BD365" s="12"/>
      <c r="BE365" s="12"/>
      <c r="BF365" s="12"/>
      <c r="BG365" s="12"/>
      <c r="BH365" s="12"/>
      <c r="BI365" s="12"/>
      <c r="BJ365" s="12"/>
      <c r="BK365" s="12"/>
      <c r="BL365" s="12"/>
      <c r="BM365" s="12"/>
      <c r="BN365" s="12"/>
      <c r="BO365" s="12"/>
      <c r="BP365" s="12"/>
      <c r="BQ365" s="12"/>
      <c r="BR365" s="12"/>
      <c r="BS365" s="12"/>
      <c r="BT365" s="12"/>
      <c r="BU365" s="12"/>
      <c r="BV365" s="12"/>
      <c r="BW365" s="12"/>
      <c r="BX365" s="12"/>
      <c r="BY365" s="12"/>
      <c r="BZ365" s="12"/>
    </row>
    <row r="366" spans="1:78" s="1" customFormat="1" ht="34.950000000000003" customHeight="1">
      <c r="A366" s="18"/>
      <c r="B366" s="20" t="s">
        <v>3465</v>
      </c>
      <c r="C366" s="20">
        <v>2024</v>
      </c>
      <c r="D366" s="120">
        <f>C366-1</f>
        <v>2023</v>
      </c>
      <c r="E366" s="120">
        <f>D366-1</f>
        <v>2022</v>
      </c>
      <c r="F366" s="120">
        <f>E366-1</f>
        <v>2021</v>
      </c>
      <c r="G366" s="120">
        <f>F366-1</f>
        <v>2020</v>
      </c>
      <c r="H366" s="10"/>
      <c r="I366" s="10"/>
      <c r="J366" s="10"/>
      <c r="K366" s="10"/>
      <c r="L366" s="10"/>
      <c r="M366" s="10"/>
      <c r="N366" s="10"/>
      <c r="O366" s="10"/>
      <c r="P366" s="10"/>
      <c r="Q366" s="10"/>
      <c r="R366" s="10"/>
      <c r="S366" s="10"/>
      <c r="AA366" s="28"/>
      <c r="AB366" s="28"/>
      <c r="AC366" s="28" t="s">
        <v>3231</v>
      </c>
      <c r="AD366" s="28" t="s">
        <v>2857</v>
      </c>
      <c r="AE366" s="28">
        <v>78</v>
      </c>
      <c r="AF366" s="28" t="s">
        <v>3460</v>
      </c>
      <c r="AG366" s="28">
        <v>956</v>
      </c>
      <c r="AH366" s="28" t="s">
        <v>3461</v>
      </c>
      <c r="AI366" s="121">
        <f>IF($B$366=$BB$366,IF(BE366&lt;&gt;"",BE366,""),IF($B$366=$BC$366,IF(BF366&lt;&gt;"",BF366,""),IF($B$366=$BD$366,IF(BG366&lt;&gt;"",BG366,""),"")))</f>
        <v>15</v>
      </c>
      <c r="AJ366" s="121">
        <f>IF($C$366&lt;&gt;"",$C$366,"")</f>
        <v>2024</v>
      </c>
      <c r="AK366" s="121">
        <f>IF($D$366&lt;&gt;"",$D$366,"")</f>
        <v>2023</v>
      </c>
      <c r="AL366" s="121">
        <f>IF($E$366&lt;&gt;"",$E$366,"")</f>
        <v>2022</v>
      </c>
      <c r="AM366" s="121">
        <f>IF($F$366&lt;&gt;"",$F$366,"")</f>
        <v>2021</v>
      </c>
      <c r="AN366" s="121">
        <f>IF($G$366&lt;&gt;"",$G$366,"")</f>
        <v>2020</v>
      </c>
      <c r="AO366" s="28"/>
      <c r="AP366" s="28"/>
      <c r="AQ366" s="28"/>
      <c r="AR366" s="28"/>
      <c r="AS366" s="28"/>
      <c r="AT366" s="28"/>
      <c r="AU366" s="28"/>
      <c r="AV366" s="28"/>
      <c r="AW366" s="28"/>
      <c r="AX366" s="28"/>
      <c r="AY366" s="28"/>
      <c r="AZ366" s="28"/>
      <c r="BA366" s="28"/>
      <c r="BB366" s="28" t="s">
        <v>3465</v>
      </c>
      <c r="BC366" s="28" t="s">
        <v>3466</v>
      </c>
      <c r="BD366" s="28" t="s">
        <v>3467</v>
      </c>
      <c r="BE366" s="28">
        <v>15</v>
      </c>
      <c r="BF366" s="28">
        <v>33</v>
      </c>
      <c r="BG366" s="28">
        <v>14</v>
      </c>
      <c r="BH366" s="28"/>
      <c r="BI366" s="28"/>
      <c r="BJ366" s="28"/>
      <c r="BK366" s="28"/>
      <c r="BL366" s="28"/>
      <c r="BM366" s="28"/>
      <c r="BN366" s="28"/>
      <c r="BO366" s="28"/>
      <c r="BP366" s="28"/>
      <c r="BQ366" s="28"/>
      <c r="BR366" s="28"/>
      <c r="BS366" s="28"/>
      <c r="BT366" s="28"/>
      <c r="BU366" s="28"/>
      <c r="BV366" s="28"/>
      <c r="BW366" s="28"/>
      <c r="BX366" s="28"/>
      <c r="BY366" s="28"/>
      <c r="BZ366" s="28"/>
    </row>
    <row r="367" spans="1:78" s="2" customFormat="1">
      <c r="A367" s="21"/>
      <c r="B367" s="122" t="str">
        <f t="shared" ref="B367:B389" si="10">IF(LEFT(A367,1)=" "," ",IF($B$366=$BB$366,IF(BB367&lt;&gt;"",BB367,""),IF($B$366=$BC$366,IF(BC367&lt;&gt;"",BC367,""),IF($B$366=$BD$366,IF(BD367&lt;&gt;"",BD367,""),""))))</f>
        <v>Total</v>
      </c>
      <c r="C367" s="23" t="s">
        <v>3464</v>
      </c>
      <c r="D367" s="24"/>
      <c r="E367" s="24"/>
      <c r="F367" s="24"/>
      <c r="G367" s="24"/>
      <c r="H367" s="7"/>
      <c r="I367" s="7"/>
      <c r="J367" s="7"/>
      <c r="AA367" s="12"/>
      <c r="AB367" s="12"/>
      <c r="AC367" s="12" t="s">
        <v>3232</v>
      </c>
      <c r="AD367" s="12" t="s">
        <v>2857</v>
      </c>
      <c r="AE367" s="12">
        <v>78</v>
      </c>
      <c r="AF367" s="12" t="s">
        <v>3460</v>
      </c>
      <c r="AG367" s="12">
        <v>956</v>
      </c>
      <c r="AH367" s="12" t="s">
        <v>3463</v>
      </c>
      <c r="AI367" s="119">
        <f t="shared" ref="AI367:AI389" si="11">IF(LEFT(AH367,1)=".",".",IF($B$366=$BB$366, IF(BE367&lt;&gt;"",BE367,""),IF($B$366=$BC$366,IF(BF367&lt;&gt;"",BF367,""),IF($B$366=$BD$366,IF(BG367&lt;&gt;"",BG367,""),""))))</f>
        <v>713</v>
      </c>
      <c r="AJ367" s="119" t="str">
        <f>IF($C$367&lt;&gt;"",$C$367,"")</f>
        <v xml:space="preserve"> </v>
      </c>
      <c r="AK367" s="119" t="str">
        <f>IF($D$367&lt;&gt;"",$D$367,"")</f>
        <v/>
      </c>
      <c r="AL367" s="119" t="str">
        <f>IF($E$367&lt;&gt;"",$E$367,"")</f>
        <v/>
      </c>
      <c r="AM367" s="119" t="str">
        <f>IF($F$367&lt;&gt;"",$F$367,"")</f>
        <v/>
      </c>
      <c r="AN367" s="119" t="str">
        <f>IF($G$367&lt;&gt;"",$G$367,"")</f>
        <v/>
      </c>
      <c r="AO367" s="12"/>
      <c r="AP367" s="12"/>
      <c r="AQ367" s="12"/>
      <c r="AR367" s="12"/>
      <c r="AS367" s="12"/>
      <c r="AT367" s="12"/>
      <c r="AU367" s="12"/>
      <c r="AV367" s="12"/>
      <c r="AW367" s="12"/>
      <c r="AX367" s="12"/>
      <c r="AY367" s="12"/>
      <c r="AZ367" s="12"/>
      <c r="BA367" s="12"/>
      <c r="BB367" s="12" t="s">
        <v>2749</v>
      </c>
      <c r="BC367" s="12" t="s">
        <v>2749</v>
      </c>
      <c r="BD367" s="12" t="s">
        <v>2749</v>
      </c>
      <c r="BE367" s="12">
        <v>713</v>
      </c>
      <c r="BF367" s="12">
        <v>1111</v>
      </c>
      <c r="BG367" s="12">
        <v>496</v>
      </c>
      <c r="BH367" s="12"/>
      <c r="BI367" s="12"/>
      <c r="BJ367" s="12"/>
      <c r="BK367" s="12"/>
      <c r="BL367" s="12"/>
      <c r="BM367" s="12"/>
      <c r="BN367" s="12"/>
      <c r="BO367" s="12"/>
      <c r="BP367" s="12"/>
      <c r="BQ367" s="12"/>
      <c r="BR367" s="12"/>
      <c r="BS367" s="12"/>
      <c r="BT367" s="12"/>
      <c r="BU367" s="12"/>
      <c r="BV367" s="12"/>
      <c r="BW367" s="12"/>
      <c r="BX367" s="12"/>
      <c r="BY367" s="12"/>
      <c r="BZ367" s="12"/>
    </row>
    <row r="368" spans="1:78" s="2" customFormat="1">
      <c r="A368" s="21"/>
      <c r="B368" s="122" t="str">
        <f t="shared" si="10"/>
        <v>A. Agriculture; forestry and fishing</v>
      </c>
      <c r="C368" s="23" t="s">
        <v>3464</v>
      </c>
      <c r="D368" s="24"/>
      <c r="E368" s="24"/>
      <c r="F368" s="24"/>
      <c r="G368" s="24"/>
      <c r="H368" s="7"/>
      <c r="I368" s="7"/>
      <c r="J368" s="7"/>
      <c r="AA368" s="12"/>
      <c r="AB368" s="12"/>
      <c r="AC368" s="12" t="s">
        <v>3233</v>
      </c>
      <c r="AD368" s="12" t="s">
        <v>2857</v>
      </c>
      <c r="AE368" s="12">
        <v>78</v>
      </c>
      <c r="AF368" s="12" t="s">
        <v>3460</v>
      </c>
      <c r="AG368" s="12">
        <v>956</v>
      </c>
      <c r="AH368" s="12" t="s">
        <v>3463</v>
      </c>
      <c r="AI368" s="119">
        <f t="shared" si="11"/>
        <v>714</v>
      </c>
      <c r="AJ368" s="119" t="str">
        <f>IF($C$368&lt;&gt;"",$C$368,"")</f>
        <v xml:space="preserve"> </v>
      </c>
      <c r="AK368" s="119" t="str">
        <f>IF($D$368&lt;&gt;"",$D$368,"")</f>
        <v/>
      </c>
      <c r="AL368" s="119" t="str">
        <f>IF($E$368&lt;&gt;"",$E$368,"")</f>
        <v/>
      </c>
      <c r="AM368" s="119" t="str">
        <f>IF($F$368&lt;&gt;"",$F$368,"")</f>
        <v/>
      </c>
      <c r="AN368" s="119" t="str">
        <f>IF($G$368&lt;&gt;"",$G$368,"")</f>
        <v/>
      </c>
      <c r="AO368" s="12"/>
      <c r="AP368" s="12"/>
      <c r="AQ368" s="12"/>
      <c r="AR368" s="12"/>
      <c r="AS368" s="12"/>
      <c r="AT368" s="12"/>
      <c r="AU368" s="12"/>
      <c r="AV368" s="12"/>
      <c r="AW368" s="12"/>
      <c r="AX368" s="12"/>
      <c r="AY368" s="12"/>
      <c r="AZ368" s="12"/>
      <c r="BA368" s="12"/>
      <c r="BB368" s="12" t="s">
        <v>3468</v>
      </c>
      <c r="BC368" s="12" t="s">
        <v>3469</v>
      </c>
      <c r="BD368" s="12" t="s">
        <v>3470</v>
      </c>
      <c r="BE368" s="12">
        <v>714</v>
      </c>
      <c r="BF368" s="12">
        <v>1112</v>
      </c>
      <c r="BG368" s="12">
        <v>499</v>
      </c>
      <c r="BH368" s="12"/>
      <c r="BI368" s="12"/>
      <c r="BJ368" s="12"/>
      <c r="BK368" s="12"/>
      <c r="BL368" s="12"/>
      <c r="BM368" s="12"/>
      <c r="BN368" s="12"/>
      <c r="BO368" s="12"/>
      <c r="BP368" s="12"/>
      <c r="BQ368" s="12"/>
      <c r="BR368" s="12"/>
      <c r="BS368" s="12"/>
      <c r="BT368" s="12"/>
      <c r="BU368" s="12"/>
      <c r="BV368" s="12"/>
      <c r="BW368" s="12"/>
      <c r="BX368" s="12"/>
      <c r="BY368" s="12"/>
      <c r="BZ368" s="12"/>
    </row>
    <row r="369" spans="1:78" s="2" customFormat="1">
      <c r="A369" s="21"/>
      <c r="B369" s="122" t="str">
        <f t="shared" si="10"/>
        <v>B. Mining and quarrying</v>
      </c>
      <c r="C369" s="23" t="s">
        <v>3464</v>
      </c>
      <c r="D369" s="24"/>
      <c r="E369" s="24"/>
      <c r="F369" s="24"/>
      <c r="G369" s="24"/>
      <c r="H369" s="7"/>
      <c r="I369" s="7"/>
      <c r="J369" s="7"/>
      <c r="AA369" s="12"/>
      <c r="AB369" s="12"/>
      <c r="AC369" s="12" t="s">
        <v>3234</v>
      </c>
      <c r="AD369" s="12" t="s">
        <v>2857</v>
      </c>
      <c r="AE369" s="12">
        <v>78</v>
      </c>
      <c r="AF369" s="12" t="s">
        <v>3460</v>
      </c>
      <c r="AG369" s="12">
        <v>956</v>
      </c>
      <c r="AH369" s="12" t="s">
        <v>3463</v>
      </c>
      <c r="AI369" s="119">
        <f t="shared" si="11"/>
        <v>716</v>
      </c>
      <c r="AJ369" s="119" t="str">
        <f>IF($C$369&lt;&gt;"",$C$369,"")</f>
        <v xml:space="preserve"> </v>
      </c>
      <c r="AK369" s="119" t="str">
        <f>IF($D$369&lt;&gt;"",$D$369,"")</f>
        <v/>
      </c>
      <c r="AL369" s="119" t="str">
        <f>IF($E$369&lt;&gt;"",$E$369,"")</f>
        <v/>
      </c>
      <c r="AM369" s="119" t="str">
        <f>IF($F$369&lt;&gt;"",$F$369,"")</f>
        <v/>
      </c>
      <c r="AN369" s="119" t="str">
        <f>IF($G$369&lt;&gt;"",$G$369,"")</f>
        <v/>
      </c>
      <c r="AO369" s="12"/>
      <c r="AP369" s="12"/>
      <c r="AQ369" s="12"/>
      <c r="AR369" s="12"/>
      <c r="AS369" s="12"/>
      <c r="AT369" s="12"/>
      <c r="AU369" s="12"/>
      <c r="AV369" s="12"/>
      <c r="AW369" s="12"/>
      <c r="AX369" s="12"/>
      <c r="AY369" s="12"/>
      <c r="AZ369" s="12"/>
      <c r="BA369" s="12"/>
      <c r="BB369" s="12" t="s">
        <v>3471</v>
      </c>
      <c r="BC369" s="12" t="s">
        <v>3472</v>
      </c>
      <c r="BD369" s="12" t="s">
        <v>3473</v>
      </c>
      <c r="BE369" s="12">
        <v>716</v>
      </c>
      <c r="BF369" s="12">
        <v>1213</v>
      </c>
      <c r="BG369" s="12">
        <v>502</v>
      </c>
      <c r="BH369" s="12"/>
      <c r="BI369" s="12"/>
      <c r="BJ369" s="12"/>
      <c r="BK369" s="12"/>
      <c r="BL369" s="12"/>
      <c r="BM369" s="12"/>
      <c r="BN369" s="12"/>
      <c r="BO369" s="12"/>
      <c r="BP369" s="12"/>
      <c r="BQ369" s="12"/>
      <c r="BR369" s="12"/>
      <c r="BS369" s="12"/>
      <c r="BT369" s="12"/>
      <c r="BU369" s="12"/>
      <c r="BV369" s="12"/>
      <c r="BW369" s="12"/>
      <c r="BX369" s="12"/>
      <c r="BY369" s="12"/>
      <c r="BZ369" s="12"/>
    </row>
    <row r="370" spans="1:78" s="2" customFormat="1">
      <c r="A370" s="21"/>
      <c r="B370" s="122" t="str">
        <f t="shared" si="10"/>
        <v>C. Manufacturing</v>
      </c>
      <c r="C370" s="23" t="s">
        <v>3464</v>
      </c>
      <c r="D370" s="24"/>
      <c r="E370" s="24"/>
      <c r="F370" s="24"/>
      <c r="G370" s="24"/>
      <c r="H370" s="7"/>
      <c r="I370" s="7"/>
      <c r="J370" s="7"/>
      <c r="AA370" s="12"/>
      <c r="AB370" s="12"/>
      <c r="AC370" s="12" t="s">
        <v>3235</v>
      </c>
      <c r="AD370" s="12" t="s">
        <v>2857</v>
      </c>
      <c r="AE370" s="12">
        <v>78</v>
      </c>
      <c r="AF370" s="12" t="s">
        <v>3460</v>
      </c>
      <c r="AG370" s="12">
        <v>956</v>
      </c>
      <c r="AH370" s="12" t="s">
        <v>3463</v>
      </c>
      <c r="AI370" s="119">
        <f t="shared" si="11"/>
        <v>722</v>
      </c>
      <c r="AJ370" s="119" t="str">
        <f>IF($C$370&lt;&gt;"",$C$370,"")</f>
        <v xml:space="preserve"> </v>
      </c>
      <c r="AK370" s="119" t="str">
        <f>IF($D$370&lt;&gt;"",$D$370,"")</f>
        <v/>
      </c>
      <c r="AL370" s="119" t="str">
        <f>IF($E$370&lt;&gt;"",$E$370,"")</f>
        <v/>
      </c>
      <c r="AM370" s="119" t="str">
        <f>IF($F$370&lt;&gt;"",$F$370,"")</f>
        <v/>
      </c>
      <c r="AN370" s="119" t="str">
        <f>IF($G$370&lt;&gt;"",$G$370,"")</f>
        <v/>
      </c>
      <c r="AO370" s="12"/>
      <c r="AP370" s="12"/>
      <c r="AQ370" s="12"/>
      <c r="AR370" s="12"/>
      <c r="AS370" s="12"/>
      <c r="AT370" s="12"/>
      <c r="AU370" s="12"/>
      <c r="AV370" s="12"/>
      <c r="AW370" s="12"/>
      <c r="AX370" s="12"/>
      <c r="AY370" s="12"/>
      <c r="AZ370" s="12"/>
      <c r="BA370" s="12"/>
      <c r="BB370" s="12" t="s">
        <v>3474</v>
      </c>
      <c r="BC370" s="12" t="s">
        <v>3475</v>
      </c>
      <c r="BD370" s="12" t="s">
        <v>3476</v>
      </c>
      <c r="BE370" s="12">
        <v>722</v>
      </c>
      <c r="BF370" s="12">
        <v>1115</v>
      </c>
      <c r="BG370" s="12">
        <v>507</v>
      </c>
      <c r="BH370" s="12"/>
      <c r="BI370" s="12"/>
      <c r="BJ370" s="12"/>
      <c r="BK370" s="12"/>
      <c r="BL370" s="12"/>
      <c r="BM370" s="12"/>
      <c r="BN370" s="12"/>
      <c r="BO370" s="12"/>
      <c r="BP370" s="12"/>
      <c r="BQ370" s="12"/>
      <c r="BR370" s="12"/>
      <c r="BS370" s="12"/>
      <c r="BT370" s="12"/>
      <c r="BU370" s="12"/>
      <c r="BV370" s="12"/>
      <c r="BW370" s="12"/>
      <c r="BX370" s="12"/>
      <c r="BY370" s="12"/>
      <c r="BZ370" s="12"/>
    </row>
    <row r="371" spans="1:78" s="2" customFormat="1">
      <c r="A371" s="21"/>
      <c r="B371" s="122" t="str">
        <f t="shared" si="10"/>
        <v>D. Electricity; gas, steam and air conditioning supply</v>
      </c>
      <c r="C371" s="23" t="s">
        <v>3464</v>
      </c>
      <c r="D371" s="24"/>
      <c r="E371" s="24"/>
      <c r="F371" s="24"/>
      <c r="G371" s="24"/>
      <c r="H371" s="7"/>
      <c r="I371" s="7"/>
      <c r="J371" s="7"/>
      <c r="AA371" s="12"/>
      <c r="AB371" s="12"/>
      <c r="AC371" s="12" t="s">
        <v>3236</v>
      </c>
      <c r="AD371" s="12" t="s">
        <v>2857</v>
      </c>
      <c r="AE371" s="12">
        <v>78</v>
      </c>
      <c r="AF371" s="12" t="s">
        <v>3460</v>
      </c>
      <c r="AG371" s="12">
        <v>956</v>
      </c>
      <c r="AH371" s="12" t="s">
        <v>3463</v>
      </c>
      <c r="AI371" s="119">
        <f t="shared" si="11"/>
        <v>723</v>
      </c>
      <c r="AJ371" s="119" t="str">
        <f>IF($C$371&lt;&gt;"",$C$371,"")</f>
        <v xml:space="preserve"> </v>
      </c>
      <c r="AK371" s="119" t="str">
        <f>IF($D$371&lt;&gt;"",$D$371,"")</f>
        <v/>
      </c>
      <c r="AL371" s="119" t="str">
        <f>IF($E$371&lt;&gt;"",$E$371,"")</f>
        <v/>
      </c>
      <c r="AM371" s="119" t="str">
        <f>IF($F$371&lt;&gt;"",$F$371,"")</f>
        <v/>
      </c>
      <c r="AN371" s="119" t="str">
        <f>IF($G$371&lt;&gt;"",$G$371,"")</f>
        <v/>
      </c>
      <c r="AO371" s="12"/>
      <c r="AP371" s="12"/>
      <c r="AQ371" s="12"/>
      <c r="AR371" s="12"/>
      <c r="AS371" s="12"/>
      <c r="AT371" s="12"/>
      <c r="AU371" s="12"/>
      <c r="AV371" s="12"/>
      <c r="AW371" s="12"/>
      <c r="AX371" s="12"/>
      <c r="AY371" s="12"/>
      <c r="AZ371" s="12"/>
      <c r="BA371" s="12"/>
      <c r="BB371" s="12" t="s">
        <v>3477</v>
      </c>
      <c r="BC371" s="12" t="s">
        <v>3478</v>
      </c>
      <c r="BD371" s="12" t="s">
        <v>3479</v>
      </c>
      <c r="BE371" s="12">
        <v>723</v>
      </c>
      <c r="BF371" s="12">
        <v>1211</v>
      </c>
      <c r="BG371" s="12">
        <v>525</v>
      </c>
      <c r="BH371" s="12"/>
      <c r="BI371" s="12"/>
      <c r="BJ371" s="12"/>
      <c r="BK371" s="12"/>
      <c r="BL371" s="12"/>
      <c r="BM371" s="12"/>
      <c r="BN371" s="12"/>
      <c r="BO371" s="12"/>
      <c r="BP371" s="12"/>
      <c r="BQ371" s="12"/>
      <c r="BR371" s="12"/>
      <c r="BS371" s="12"/>
      <c r="BT371" s="12"/>
      <c r="BU371" s="12"/>
      <c r="BV371" s="12"/>
      <c r="BW371" s="12"/>
      <c r="BX371" s="12"/>
      <c r="BY371" s="12"/>
      <c r="BZ371" s="12"/>
    </row>
    <row r="372" spans="1:78" s="2" customFormat="1">
      <c r="A372" s="21"/>
      <c r="B372" s="122" t="str">
        <f t="shared" si="10"/>
        <v>E. Water supply; sewerage, waste management and remediation activities</v>
      </c>
      <c r="C372" s="23" t="s">
        <v>3464</v>
      </c>
      <c r="D372" s="24"/>
      <c r="E372" s="24"/>
      <c r="F372" s="24"/>
      <c r="G372" s="24"/>
      <c r="H372" s="7"/>
      <c r="I372" s="7"/>
      <c r="J372" s="7"/>
      <c r="AA372" s="12"/>
      <c r="AB372" s="12"/>
      <c r="AC372" s="12" t="s">
        <v>3237</v>
      </c>
      <c r="AD372" s="12" t="s">
        <v>2857</v>
      </c>
      <c r="AE372" s="12">
        <v>78</v>
      </c>
      <c r="AF372" s="12" t="s">
        <v>3460</v>
      </c>
      <c r="AG372" s="12">
        <v>956</v>
      </c>
      <c r="AH372" s="12" t="s">
        <v>3463</v>
      </c>
      <c r="AI372" s="119">
        <f t="shared" si="11"/>
        <v>725</v>
      </c>
      <c r="AJ372" s="119" t="str">
        <f>IF($C$372&lt;&gt;"",$C$372,"")</f>
        <v xml:space="preserve"> </v>
      </c>
      <c r="AK372" s="119" t="str">
        <f>IF($D$372&lt;&gt;"",$D$372,"")</f>
        <v/>
      </c>
      <c r="AL372" s="119" t="str">
        <f>IF($E$372&lt;&gt;"",$E$372,"")</f>
        <v/>
      </c>
      <c r="AM372" s="119" t="str">
        <f>IF($F$372&lt;&gt;"",$F$372,"")</f>
        <v/>
      </c>
      <c r="AN372" s="119" t="str">
        <f>IF($G$372&lt;&gt;"",$G$372,"")</f>
        <v/>
      </c>
      <c r="AO372" s="12"/>
      <c r="AP372" s="12"/>
      <c r="AQ372" s="12"/>
      <c r="AR372" s="12"/>
      <c r="AS372" s="12"/>
      <c r="AT372" s="12"/>
      <c r="AU372" s="12"/>
      <c r="AV372" s="12"/>
      <c r="AW372" s="12"/>
      <c r="AX372" s="12"/>
      <c r="AY372" s="12"/>
      <c r="AZ372" s="12"/>
      <c r="BA372" s="12"/>
      <c r="BB372" s="12" t="s">
        <v>3480</v>
      </c>
      <c r="BC372" s="12" t="s">
        <v>3481</v>
      </c>
      <c r="BD372" s="12" t="s">
        <v>3482</v>
      </c>
      <c r="BE372" s="12">
        <v>725</v>
      </c>
      <c r="BF372" s="12">
        <v>1116</v>
      </c>
      <c r="BG372" s="12">
        <v>527</v>
      </c>
      <c r="BH372" s="12"/>
      <c r="BI372" s="12"/>
      <c r="BJ372" s="12"/>
      <c r="BK372" s="12"/>
      <c r="BL372" s="12"/>
      <c r="BM372" s="12"/>
      <c r="BN372" s="12"/>
      <c r="BO372" s="12"/>
      <c r="BP372" s="12"/>
      <c r="BQ372" s="12"/>
      <c r="BR372" s="12"/>
      <c r="BS372" s="12"/>
      <c r="BT372" s="12"/>
      <c r="BU372" s="12"/>
      <c r="BV372" s="12"/>
      <c r="BW372" s="12"/>
      <c r="BX372" s="12"/>
      <c r="BY372" s="12"/>
      <c r="BZ372" s="12"/>
    </row>
    <row r="373" spans="1:78" s="2" customFormat="1">
      <c r="A373" s="21"/>
      <c r="B373" s="122" t="str">
        <f t="shared" si="10"/>
        <v>F. Construction</v>
      </c>
      <c r="C373" s="23" t="s">
        <v>3464</v>
      </c>
      <c r="D373" s="24"/>
      <c r="E373" s="24"/>
      <c r="F373" s="24"/>
      <c r="G373" s="24"/>
      <c r="H373" s="7"/>
      <c r="I373" s="7"/>
      <c r="J373" s="7"/>
      <c r="AA373" s="12"/>
      <c r="AB373" s="12"/>
      <c r="AC373" s="12" t="s">
        <v>3238</v>
      </c>
      <c r="AD373" s="12" t="s">
        <v>2857</v>
      </c>
      <c r="AE373" s="12">
        <v>78</v>
      </c>
      <c r="AF373" s="12" t="s">
        <v>3460</v>
      </c>
      <c r="AG373" s="12">
        <v>956</v>
      </c>
      <c r="AH373" s="12" t="s">
        <v>3463</v>
      </c>
      <c r="AI373" s="119">
        <f t="shared" si="11"/>
        <v>726</v>
      </c>
      <c r="AJ373" s="119" t="str">
        <f>IF($C$373&lt;&gt;"",$C$373,"")</f>
        <v xml:space="preserve"> </v>
      </c>
      <c r="AK373" s="119" t="str">
        <f>IF($D$373&lt;&gt;"",$D$373,"")</f>
        <v/>
      </c>
      <c r="AL373" s="119" t="str">
        <f>IF($E$373&lt;&gt;"",$E$373,"")</f>
        <v/>
      </c>
      <c r="AM373" s="119" t="str">
        <f>IF($F$373&lt;&gt;"",$F$373,"")</f>
        <v/>
      </c>
      <c r="AN373" s="119" t="str">
        <f>IF($G$373&lt;&gt;"",$G$373,"")</f>
        <v/>
      </c>
      <c r="AO373" s="12"/>
      <c r="AP373" s="12"/>
      <c r="AQ373" s="12"/>
      <c r="AR373" s="12"/>
      <c r="AS373" s="12"/>
      <c r="AT373" s="12"/>
      <c r="AU373" s="12"/>
      <c r="AV373" s="12"/>
      <c r="AW373" s="12"/>
      <c r="AX373" s="12"/>
      <c r="AY373" s="12"/>
      <c r="AZ373" s="12"/>
      <c r="BA373" s="12"/>
      <c r="BB373" s="12" t="s">
        <v>3483</v>
      </c>
      <c r="BC373" s="12" t="s">
        <v>3484</v>
      </c>
      <c r="BD373" s="12" t="s">
        <v>3483</v>
      </c>
      <c r="BE373" s="12">
        <v>726</v>
      </c>
      <c r="BF373" s="12">
        <v>1117</v>
      </c>
      <c r="BG373" s="12">
        <v>534</v>
      </c>
      <c r="BH373" s="12"/>
      <c r="BI373" s="12"/>
      <c r="BJ373" s="12"/>
      <c r="BK373" s="12"/>
      <c r="BL373" s="12"/>
      <c r="BM373" s="12"/>
      <c r="BN373" s="12"/>
      <c r="BO373" s="12"/>
      <c r="BP373" s="12"/>
      <c r="BQ373" s="12"/>
      <c r="BR373" s="12"/>
      <c r="BS373" s="12"/>
      <c r="BT373" s="12"/>
      <c r="BU373" s="12"/>
      <c r="BV373" s="12"/>
      <c r="BW373" s="12"/>
      <c r="BX373" s="12"/>
      <c r="BY373" s="12"/>
      <c r="BZ373" s="12"/>
    </row>
    <row r="374" spans="1:78" s="2" customFormat="1">
      <c r="A374" s="21"/>
      <c r="B374" s="122" t="str">
        <f t="shared" si="10"/>
        <v>G. Wholesale and retail trade; repair of motor vehicles and motorcycles</v>
      </c>
      <c r="C374" s="23" t="s">
        <v>3464</v>
      </c>
      <c r="D374" s="24"/>
      <c r="E374" s="24"/>
      <c r="F374" s="24"/>
      <c r="G374" s="24"/>
      <c r="H374" s="7"/>
      <c r="I374" s="7"/>
      <c r="J374" s="7"/>
      <c r="AA374" s="12"/>
      <c r="AB374" s="12"/>
      <c r="AC374" s="12" t="s">
        <v>3239</v>
      </c>
      <c r="AD374" s="12" t="s">
        <v>2857</v>
      </c>
      <c r="AE374" s="12">
        <v>78</v>
      </c>
      <c r="AF374" s="12" t="s">
        <v>3460</v>
      </c>
      <c r="AG374" s="12">
        <v>956</v>
      </c>
      <c r="AH374" s="12" t="s">
        <v>3463</v>
      </c>
      <c r="AI374" s="119">
        <f t="shared" si="11"/>
        <v>727</v>
      </c>
      <c r="AJ374" s="119" t="str">
        <f>IF($C$374&lt;&gt;"",$C$374,"")</f>
        <v xml:space="preserve"> </v>
      </c>
      <c r="AK374" s="119" t="str">
        <f>IF($D$374&lt;&gt;"",$D$374,"")</f>
        <v/>
      </c>
      <c r="AL374" s="119" t="str">
        <f>IF($E$374&lt;&gt;"",$E$374,"")</f>
        <v/>
      </c>
      <c r="AM374" s="119" t="str">
        <f>IF($F$374&lt;&gt;"",$F$374,"")</f>
        <v/>
      </c>
      <c r="AN374" s="119" t="str">
        <f>IF($G$374&lt;&gt;"",$G$374,"")</f>
        <v/>
      </c>
      <c r="AO374" s="12"/>
      <c r="AP374" s="12"/>
      <c r="AQ374" s="12"/>
      <c r="AR374" s="12"/>
      <c r="AS374" s="12"/>
      <c r="AT374" s="12"/>
      <c r="AU374" s="12"/>
      <c r="AV374" s="12"/>
      <c r="AW374" s="12"/>
      <c r="AX374" s="12"/>
      <c r="AY374" s="12"/>
      <c r="AZ374" s="12"/>
      <c r="BA374" s="12"/>
      <c r="BB374" s="12" t="s">
        <v>3485</v>
      </c>
      <c r="BC374" s="12" t="s">
        <v>3486</v>
      </c>
      <c r="BD374" s="12" t="s">
        <v>3487</v>
      </c>
      <c r="BE374" s="12">
        <v>727</v>
      </c>
      <c r="BF374" s="12">
        <v>1161</v>
      </c>
      <c r="BG374" s="12">
        <v>535</v>
      </c>
      <c r="BH374" s="12"/>
      <c r="BI374" s="12"/>
      <c r="BJ374" s="12"/>
      <c r="BK374" s="12"/>
      <c r="BL374" s="12"/>
      <c r="BM374" s="12"/>
      <c r="BN374" s="12"/>
      <c r="BO374" s="12"/>
      <c r="BP374" s="12"/>
      <c r="BQ374" s="12"/>
      <c r="BR374" s="12"/>
      <c r="BS374" s="12"/>
      <c r="BT374" s="12"/>
      <c r="BU374" s="12"/>
      <c r="BV374" s="12"/>
      <c r="BW374" s="12"/>
      <c r="BX374" s="12"/>
      <c r="BY374" s="12"/>
      <c r="BZ374" s="12"/>
    </row>
    <row r="375" spans="1:78" s="2" customFormat="1">
      <c r="A375" s="21"/>
      <c r="B375" s="122" t="str">
        <f t="shared" si="10"/>
        <v>H. Transportation and storage</v>
      </c>
      <c r="C375" s="23" t="s">
        <v>3464</v>
      </c>
      <c r="D375" s="24"/>
      <c r="E375" s="24"/>
      <c r="F375" s="24"/>
      <c r="G375" s="24"/>
      <c r="H375" s="7"/>
      <c r="I375" s="7"/>
      <c r="J375" s="7"/>
      <c r="AA375" s="12"/>
      <c r="AB375" s="12"/>
      <c r="AC375" s="12" t="s">
        <v>3240</v>
      </c>
      <c r="AD375" s="12" t="s">
        <v>2857</v>
      </c>
      <c r="AE375" s="12">
        <v>78</v>
      </c>
      <c r="AF375" s="12" t="s">
        <v>3460</v>
      </c>
      <c r="AG375" s="12">
        <v>956</v>
      </c>
      <c r="AH375" s="12" t="s">
        <v>3463</v>
      </c>
      <c r="AI375" s="119">
        <f t="shared" si="11"/>
        <v>728</v>
      </c>
      <c r="AJ375" s="119" t="str">
        <f>IF($C$375&lt;&gt;"",$C$375,"")</f>
        <v xml:space="preserve"> </v>
      </c>
      <c r="AK375" s="119" t="str">
        <f>IF($D$375&lt;&gt;"",$D$375,"")</f>
        <v/>
      </c>
      <c r="AL375" s="119" t="str">
        <f>IF($E$375&lt;&gt;"",$E$375,"")</f>
        <v/>
      </c>
      <c r="AM375" s="119" t="str">
        <f>IF($F$375&lt;&gt;"",$F$375,"")</f>
        <v/>
      </c>
      <c r="AN375" s="119" t="str">
        <f>IF($G$375&lt;&gt;"",$G$375,"")</f>
        <v/>
      </c>
      <c r="AO375" s="12"/>
      <c r="AP375" s="12"/>
      <c r="AQ375" s="12"/>
      <c r="AR375" s="12"/>
      <c r="AS375" s="12"/>
      <c r="AT375" s="12"/>
      <c r="AU375" s="12"/>
      <c r="AV375" s="12"/>
      <c r="AW375" s="12"/>
      <c r="AX375" s="12"/>
      <c r="AY375" s="12"/>
      <c r="AZ375" s="12"/>
      <c r="BA375" s="12"/>
      <c r="BB375" s="12" t="s">
        <v>3488</v>
      </c>
      <c r="BC375" s="12" t="s">
        <v>3464</v>
      </c>
      <c r="BD375" s="12" t="s">
        <v>3489</v>
      </c>
      <c r="BE375" s="12">
        <v>728</v>
      </c>
      <c r="BF375" s="12" t="s">
        <v>3490</v>
      </c>
      <c r="BG375" s="12">
        <v>554</v>
      </c>
      <c r="BH375" s="12"/>
      <c r="BI375" s="12"/>
      <c r="BJ375" s="12"/>
      <c r="BK375" s="12"/>
      <c r="BL375" s="12"/>
      <c r="BM375" s="12"/>
      <c r="BN375" s="12"/>
      <c r="BO375" s="12"/>
      <c r="BP375" s="12"/>
      <c r="BQ375" s="12"/>
      <c r="BR375" s="12"/>
      <c r="BS375" s="12"/>
      <c r="BT375" s="12"/>
      <c r="BU375" s="12"/>
      <c r="BV375" s="12"/>
      <c r="BW375" s="12"/>
      <c r="BX375" s="12"/>
      <c r="BY375" s="12"/>
      <c r="BZ375" s="12"/>
    </row>
    <row r="376" spans="1:78" s="2" customFormat="1">
      <c r="A376" s="21"/>
      <c r="B376" s="122" t="str">
        <f t="shared" si="10"/>
        <v>I. Accommodation and food service activities</v>
      </c>
      <c r="C376" s="23" t="s">
        <v>3464</v>
      </c>
      <c r="D376" s="24"/>
      <c r="E376" s="24"/>
      <c r="F376" s="24"/>
      <c r="G376" s="24"/>
      <c r="H376" s="7"/>
      <c r="I376" s="7"/>
      <c r="J376" s="7"/>
      <c r="AA376" s="12"/>
      <c r="AB376" s="12"/>
      <c r="AC376" s="12" t="s">
        <v>3241</v>
      </c>
      <c r="AD376" s="12" t="s">
        <v>2857</v>
      </c>
      <c r="AE376" s="12">
        <v>78</v>
      </c>
      <c r="AF376" s="12" t="s">
        <v>3460</v>
      </c>
      <c r="AG376" s="12">
        <v>956</v>
      </c>
      <c r="AH376" s="12" t="s">
        <v>3463</v>
      </c>
      <c r="AI376" s="119">
        <f t="shared" si="11"/>
        <v>729</v>
      </c>
      <c r="AJ376" s="119" t="str">
        <f>IF($C$376&lt;&gt;"",$C$376,"")</f>
        <v xml:space="preserve"> </v>
      </c>
      <c r="AK376" s="119" t="str">
        <f>IF($D$376&lt;&gt;"",$D$376,"")</f>
        <v/>
      </c>
      <c r="AL376" s="119" t="str">
        <f>IF($E$376&lt;&gt;"",$E$376,"")</f>
        <v/>
      </c>
      <c r="AM376" s="119" t="str">
        <f>IF($F$376&lt;&gt;"",$F$376,"")</f>
        <v/>
      </c>
      <c r="AN376" s="119" t="str">
        <f>IF($G$376&lt;&gt;"",$G$376,"")</f>
        <v/>
      </c>
      <c r="AO376" s="12"/>
      <c r="AP376" s="12"/>
      <c r="AQ376" s="12"/>
      <c r="AR376" s="12"/>
      <c r="AS376" s="12"/>
      <c r="AT376" s="12"/>
      <c r="AU376" s="12"/>
      <c r="AV376" s="12"/>
      <c r="AW376" s="12"/>
      <c r="AX376" s="12"/>
      <c r="AY376" s="12"/>
      <c r="AZ376" s="12"/>
      <c r="BA376" s="12"/>
      <c r="BB376" s="12" t="s">
        <v>3491</v>
      </c>
      <c r="BC376" s="12" t="s">
        <v>3464</v>
      </c>
      <c r="BD376" s="12" t="s">
        <v>3492</v>
      </c>
      <c r="BE376" s="12">
        <v>729</v>
      </c>
      <c r="BF376" s="12" t="s">
        <v>3490</v>
      </c>
      <c r="BG376" s="12">
        <v>563</v>
      </c>
      <c r="BH376" s="12"/>
      <c r="BI376" s="12"/>
      <c r="BJ376" s="12"/>
      <c r="BK376" s="12"/>
      <c r="BL376" s="12"/>
      <c r="BM376" s="12"/>
      <c r="BN376" s="12"/>
      <c r="BO376" s="12"/>
      <c r="BP376" s="12"/>
      <c r="BQ376" s="12"/>
      <c r="BR376" s="12"/>
      <c r="BS376" s="12"/>
      <c r="BT376" s="12"/>
      <c r="BU376" s="12"/>
      <c r="BV376" s="12"/>
      <c r="BW376" s="12"/>
      <c r="BX376" s="12"/>
      <c r="BY376" s="12"/>
      <c r="BZ376" s="12"/>
    </row>
    <row r="377" spans="1:78" s="2" customFormat="1">
      <c r="A377" s="21"/>
      <c r="B377" s="122" t="str">
        <f t="shared" si="10"/>
        <v>J. Information and communication</v>
      </c>
      <c r="C377" s="23" t="s">
        <v>3464</v>
      </c>
      <c r="D377" s="24"/>
      <c r="E377" s="24"/>
      <c r="F377" s="24"/>
      <c r="G377" s="24"/>
      <c r="H377" s="7"/>
      <c r="I377" s="7"/>
      <c r="J377" s="7"/>
      <c r="AA377" s="12"/>
      <c r="AB377" s="12"/>
      <c r="AC377" s="12" t="s">
        <v>3242</v>
      </c>
      <c r="AD377" s="12" t="s">
        <v>2857</v>
      </c>
      <c r="AE377" s="12">
        <v>78</v>
      </c>
      <c r="AF377" s="12" t="s">
        <v>3460</v>
      </c>
      <c r="AG377" s="12">
        <v>956</v>
      </c>
      <c r="AH377" s="12" t="s">
        <v>3463</v>
      </c>
      <c r="AI377" s="119">
        <f t="shared" si="11"/>
        <v>730</v>
      </c>
      <c r="AJ377" s="119" t="str">
        <f>IF($C$377&lt;&gt;"",$C$377,"")</f>
        <v xml:space="preserve"> </v>
      </c>
      <c r="AK377" s="119" t="str">
        <f>IF($D$377&lt;&gt;"",$D$377,"")</f>
        <v/>
      </c>
      <c r="AL377" s="119" t="str">
        <f>IF($E$377&lt;&gt;"",$E$377,"")</f>
        <v/>
      </c>
      <c r="AM377" s="119" t="str">
        <f>IF($F$377&lt;&gt;"",$F$377,"")</f>
        <v/>
      </c>
      <c r="AN377" s="119" t="str">
        <f>IF($G$377&lt;&gt;"",$G$377,"")</f>
        <v/>
      </c>
      <c r="AO377" s="12"/>
      <c r="AP377" s="12"/>
      <c r="AQ377" s="12"/>
      <c r="AR377" s="12"/>
      <c r="AS377" s="12"/>
      <c r="AT377" s="12"/>
      <c r="AU377" s="12"/>
      <c r="AV377" s="12"/>
      <c r="AW377" s="12"/>
      <c r="AX377" s="12"/>
      <c r="AY377" s="12"/>
      <c r="AZ377" s="12"/>
      <c r="BA377" s="12"/>
      <c r="BB377" s="12" t="s">
        <v>3493</v>
      </c>
      <c r="BC377" s="12" t="s">
        <v>3464</v>
      </c>
      <c r="BD377" s="12" t="s">
        <v>3494</v>
      </c>
      <c r="BE377" s="12">
        <v>730</v>
      </c>
      <c r="BF377" s="12" t="s">
        <v>3490</v>
      </c>
      <c r="BG377" s="12">
        <v>570</v>
      </c>
      <c r="BH377" s="12"/>
      <c r="BI377" s="12"/>
      <c r="BJ377" s="12"/>
      <c r="BK377" s="12"/>
      <c r="BL377" s="12"/>
      <c r="BM377" s="12"/>
      <c r="BN377" s="12"/>
      <c r="BO377" s="12"/>
      <c r="BP377" s="12"/>
      <c r="BQ377" s="12"/>
      <c r="BR377" s="12"/>
      <c r="BS377" s="12"/>
      <c r="BT377" s="12"/>
      <c r="BU377" s="12"/>
      <c r="BV377" s="12"/>
      <c r="BW377" s="12"/>
      <c r="BX377" s="12"/>
      <c r="BY377" s="12"/>
      <c r="BZ377" s="12"/>
    </row>
    <row r="378" spans="1:78" s="2" customFormat="1">
      <c r="A378" s="21"/>
      <c r="B378" s="122" t="str">
        <f t="shared" si="10"/>
        <v>K. Financial and insurance activities</v>
      </c>
      <c r="C378" s="23" t="s">
        <v>3464</v>
      </c>
      <c r="D378" s="24"/>
      <c r="E378" s="24"/>
      <c r="F378" s="24"/>
      <c r="G378" s="24"/>
      <c r="H378" s="7"/>
      <c r="I378" s="7"/>
      <c r="J378" s="7"/>
      <c r="AA378" s="12"/>
      <c r="AB378" s="12"/>
      <c r="AC378" s="12" t="s">
        <v>3243</v>
      </c>
      <c r="AD378" s="12" t="s">
        <v>2857</v>
      </c>
      <c r="AE378" s="12">
        <v>78</v>
      </c>
      <c r="AF378" s="12" t="s">
        <v>3460</v>
      </c>
      <c r="AG378" s="12">
        <v>956</v>
      </c>
      <c r="AH378" s="12" t="s">
        <v>3463</v>
      </c>
      <c r="AI378" s="119">
        <f t="shared" si="11"/>
        <v>731</v>
      </c>
      <c r="AJ378" s="119" t="str">
        <f>IF($C$378&lt;&gt;"",$C$378,"")</f>
        <v xml:space="preserve"> </v>
      </c>
      <c r="AK378" s="119" t="str">
        <f>IF($D$378&lt;&gt;"",$D$378,"")</f>
        <v/>
      </c>
      <c r="AL378" s="119" t="str">
        <f>IF($E$378&lt;&gt;"",$E$378,"")</f>
        <v/>
      </c>
      <c r="AM378" s="119" t="str">
        <f>IF($F$378&lt;&gt;"",$F$378,"")</f>
        <v/>
      </c>
      <c r="AN378" s="119" t="str">
        <f>IF($G$378&lt;&gt;"",$G$378,"")</f>
        <v/>
      </c>
      <c r="AO378" s="12"/>
      <c r="AP378" s="12"/>
      <c r="AQ378" s="12"/>
      <c r="AR378" s="12"/>
      <c r="AS378" s="12"/>
      <c r="AT378" s="12"/>
      <c r="AU378" s="12"/>
      <c r="AV378" s="12"/>
      <c r="AW378" s="12"/>
      <c r="AX378" s="12"/>
      <c r="AY378" s="12"/>
      <c r="AZ378" s="12"/>
      <c r="BA378" s="12"/>
      <c r="BB378" s="12" t="s">
        <v>3495</v>
      </c>
      <c r="BC378" s="12" t="s">
        <v>3464</v>
      </c>
      <c r="BD378" s="12" t="s">
        <v>3496</v>
      </c>
      <c r="BE378" s="12">
        <v>731</v>
      </c>
      <c r="BF378" s="12" t="s">
        <v>3490</v>
      </c>
      <c r="BG378" s="12">
        <v>580</v>
      </c>
      <c r="BH378" s="12"/>
      <c r="BI378" s="12"/>
      <c r="BJ378" s="12"/>
      <c r="BK378" s="12"/>
      <c r="BL378" s="12"/>
      <c r="BM378" s="12"/>
      <c r="BN378" s="12"/>
      <c r="BO378" s="12"/>
      <c r="BP378" s="12"/>
      <c r="BQ378" s="12"/>
      <c r="BR378" s="12"/>
      <c r="BS378" s="12"/>
      <c r="BT378" s="12"/>
      <c r="BU378" s="12"/>
      <c r="BV378" s="12"/>
      <c r="BW378" s="12"/>
      <c r="BX378" s="12"/>
      <c r="BY378" s="12"/>
      <c r="BZ378" s="12"/>
    </row>
    <row r="379" spans="1:78" s="2" customFormat="1">
      <c r="A379" s="21"/>
      <c r="B379" s="122" t="str">
        <f t="shared" si="10"/>
        <v>L. Real estate activities</v>
      </c>
      <c r="C379" s="23" t="s">
        <v>3464</v>
      </c>
      <c r="D379" s="24"/>
      <c r="E379" s="24"/>
      <c r="F379" s="24"/>
      <c r="G379" s="24"/>
      <c r="H379" s="7"/>
      <c r="I379" s="7"/>
      <c r="J379" s="7"/>
      <c r="AA379" s="12"/>
      <c r="AB379" s="12"/>
      <c r="AC379" s="12" t="s">
        <v>3244</v>
      </c>
      <c r="AD379" s="12" t="s">
        <v>2857</v>
      </c>
      <c r="AE379" s="12">
        <v>78</v>
      </c>
      <c r="AF379" s="12" t="s">
        <v>3460</v>
      </c>
      <c r="AG379" s="12">
        <v>956</v>
      </c>
      <c r="AH379" s="12" t="s">
        <v>3463</v>
      </c>
      <c r="AI379" s="119">
        <f t="shared" si="11"/>
        <v>733</v>
      </c>
      <c r="AJ379" s="119" t="str">
        <f>IF($C$379&lt;&gt;"",$C$379,"")</f>
        <v xml:space="preserve"> </v>
      </c>
      <c r="AK379" s="119" t="str">
        <f>IF($D$379&lt;&gt;"",$D$379,"")</f>
        <v/>
      </c>
      <c r="AL379" s="119" t="str">
        <f>IF($E$379&lt;&gt;"",$E$379,"")</f>
        <v/>
      </c>
      <c r="AM379" s="119" t="str">
        <f>IF($F$379&lt;&gt;"",$F$379,"")</f>
        <v/>
      </c>
      <c r="AN379" s="119" t="str">
        <f>IF($G$379&lt;&gt;"",$G$379,"")</f>
        <v/>
      </c>
      <c r="AO379" s="12"/>
      <c r="AP379" s="12"/>
      <c r="AQ379" s="12"/>
      <c r="AR379" s="12"/>
      <c r="AS379" s="12"/>
      <c r="AT379" s="12"/>
      <c r="AU379" s="12"/>
      <c r="AV379" s="12"/>
      <c r="AW379" s="12"/>
      <c r="AX379" s="12"/>
      <c r="AY379" s="12"/>
      <c r="AZ379" s="12"/>
      <c r="BA379" s="12"/>
      <c r="BB379" s="12" t="s">
        <v>3497</v>
      </c>
      <c r="BC379" s="12" t="s">
        <v>3464</v>
      </c>
      <c r="BD379" s="12" t="s">
        <v>3498</v>
      </c>
      <c r="BE379" s="12">
        <v>733</v>
      </c>
      <c r="BF379" s="12" t="s">
        <v>3490</v>
      </c>
      <c r="BG379" s="12">
        <v>593</v>
      </c>
      <c r="BH379" s="12"/>
      <c r="BI379" s="12"/>
      <c r="BJ379" s="12"/>
      <c r="BK379" s="12"/>
      <c r="BL379" s="12"/>
      <c r="BM379" s="12"/>
      <c r="BN379" s="12"/>
      <c r="BO379" s="12"/>
      <c r="BP379" s="12"/>
      <c r="BQ379" s="12"/>
      <c r="BR379" s="12"/>
      <c r="BS379" s="12"/>
      <c r="BT379" s="12"/>
      <c r="BU379" s="12"/>
      <c r="BV379" s="12"/>
      <c r="BW379" s="12"/>
      <c r="BX379" s="12"/>
      <c r="BY379" s="12"/>
      <c r="BZ379" s="12"/>
    </row>
    <row r="380" spans="1:78" s="2" customFormat="1">
      <c r="A380" s="21"/>
      <c r="B380" s="122" t="str">
        <f t="shared" si="10"/>
        <v>M. Professional, scientific and technical activities</v>
      </c>
      <c r="C380" s="23" t="s">
        <v>3464</v>
      </c>
      <c r="D380" s="24"/>
      <c r="E380" s="24"/>
      <c r="F380" s="24"/>
      <c r="G380" s="24"/>
      <c r="H380" s="7"/>
      <c r="I380" s="7"/>
      <c r="J380" s="7"/>
      <c r="AA380" s="12"/>
      <c r="AB380" s="12"/>
      <c r="AC380" s="12" t="s">
        <v>3245</v>
      </c>
      <c r="AD380" s="12" t="s">
        <v>2857</v>
      </c>
      <c r="AE380" s="12">
        <v>78</v>
      </c>
      <c r="AF380" s="12" t="s">
        <v>3460</v>
      </c>
      <c r="AG380" s="12">
        <v>956</v>
      </c>
      <c r="AH380" s="12" t="s">
        <v>3463</v>
      </c>
      <c r="AI380" s="119">
        <f t="shared" si="11"/>
        <v>734</v>
      </c>
      <c r="AJ380" s="119" t="str">
        <f>IF($C$380&lt;&gt;"",$C$380,"")</f>
        <v xml:space="preserve"> </v>
      </c>
      <c r="AK380" s="119" t="str">
        <f>IF($D$380&lt;&gt;"",$D$380,"")</f>
        <v/>
      </c>
      <c r="AL380" s="119" t="str">
        <f>IF($E$380&lt;&gt;"",$E$380,"")</f>
        <v/>
      </c>
      <c r="AM380" s="119" t="str">
        <f>IF($F$380&lt;&gt;"",$F$380,"")</f>
        <v/>
      </c>
      <c r="AN380" s="119" t="str">
        <f>IF($G$380&lt;&gt;"",$G$380,"")</f>
        <v/>
      </c>
      <c r="AO380" s="12"/>
      <c r="AP380" s="12"/>
      <c r="AQ380" s="12"/>
      <c r="AR380" s="12"/>
      <c r="AS380" s="12"/>
      <c r="AT380" s="12"/>
      <c r="AU380" s="12"/>
      <c r="AV380" s="12"/>
      <c r="AW380" s="12"/>
      <c r="AX380" s="12"/>
      <c r="AY380" s="12"/>
      <c r="AZ380" s="12"/>
      <c r="BA380" s="12"/>
      <c r="BB380" s="12" t="s">
        <v>3499</v>
      </c>
      <c r="BC380" s="12" t="s">
        <v>3464</v>
      </c>
      <c r="BD380" s="12" t="s">
        <v>3500</v>
      </c>
      <c r="BE380" s="12">
        <v>734</v>
      </c>
      <c r="BF380" s="12" t="s">
        <v>3490</v>
      </c>
      <c r="BG380" s="12">
        <v>604</v>
      </c>
      <c r="BH380" s="12"/>
      <c r="BI380" s="12"/>
      <c r="BJ380" s="12"/>
      <c r="BK380" s="12"/>
      <c r="BL380" s="12"/>
      <c r="BM380" s="12"/>
      <c r="BN380" s="12"/>
      <c r="BO380" s="12"/>
      <c r="BP380" s="12"/>
      <c r="BQ380" s="12"/>
      <c r="BR380" s="12"/>
      <c r="BS380" s="12"/>
      <c r="BT380" s="12"/>
      <c r="BU380" s="12"/>
      <c r="BV380" s="12"/>
      <c r="BW380" s="12"/>
      <c r="BX380" s="12"/>
      <c r="BY380" s="12"/>
      <c r="BZ380" s="12"/>
    </row>
    <row r="381" spans="1:78" s="2" customFormat="1">
      <c r="A381" s="21"/>
      <c r="B381" s="122" t="str">
        <f t="shared" si="10"/>
        <v>N. Administrative and support service activities</v>
      </c>
      <c r="C381" s="23" t="s">
        <v>3464</v>
      </c>
      <c r="D381" s="24"/>
      <c r="E381" s="24"/>
      <c r="F381" s="24"/>
      <c r="G381" s="24"/>
      <c r="H381" s="7"/>
      <c r="I381" s="7"/>
      <c r="J381" s="7"/>
      <c r="AA381" s="12"/>
      <c r="AB381" s="12"/>
      <c r="AC381" s="12" t="s">
        <v>3246</v>
      </c>
      <c r="AD381" s="12" t="s">
        <v>2857</v>
      </c>
      <c r="AE381" s="12">
        <v>78</v>
      </c>
      <c r="AF381" s="12" t="s">
        <v>3460</v>
      </c>
      <c r="AG381" s="12">
        <v>956</v>
      </c>
      <c r="AH381" s="12" t="s">
        <v>3463</v>
      </c>
      <c r="AI381" s="119">
        <f t="shared" si="11"/>
        <v>736</v>
      </c>
      <c r="AJ381" s="119" t="str">
        <f>IF($C$381&lt;&gt;"",$C$381,"")</f>
        <v xml:space="preserve"> </v>
      </c>
      <c r="AK381" s="119" t="str">
        <f>IF($D$381&lt;&gt;"",$D$381,"")</f>
        <v/>
      </c>
      <c r="AL381" s="119" t="str">
        <f>IF($E$381&lt;&gt;"",$E$381,"")</f>
        <v/>
      </c>
      <c r="AM381" s="119" t="str">
        <f>IF($F$381&lt;&gt;"",$F$381,"")</f>
        <v/>
      </c>
      <c r="AN381" s="119" t="str">
        <f>IF($G$381&lt;&gt;"",$G$381,"")</f>
        <v/>
      </c>
      <c r="AO381" s="12"/>
      <c r="AP381" s="12"/>
      <c r="AQ381" s="12"/>
      <c r="AR381" s="12"/>
      <c r="AS381" s="12"/>
      <c r="AT381" s="12"/>
      <c r="AU381" s="12"/>
      <c r="AV381" s="12"/>
      <c r="AW381" s="12"/>
      <c r="AX381" s="12"/>
      <c r="AY381" s="12"/>
      <c r="AZ381" s="12"/>
      <c r="BA381" s="12"/>
      <c r="BB381" s="12" t="s">
        <v>3501</v>
      </c>
      <c r="BC381" s="12" t="s">
        <v>3464</v>
      </c>
      <c r="BD381" s="12" t="s">
        <v>3502</v>
      </c>
      <c r="BE381" s="12">
        <v>736</v>
      </c>
      <c r="BF381" s="12" t="s">
        <v>3490</v>
      </c>
      <c r="BG381" s="12">
        <v>611</v>
      </c>
      <c r="BH381" s="12"/>
      <c r="BI381" s="12"/>
      <c r="BJ381" s="12"/>
      <c r="BK381" s="12"/>
      <c r="BL381" s="12"/>
      <c r="BM381" s="12"/>
      <c r="BN381" s="12"/>
      <c r="BO381" s="12"/>
      <c r="BP381" s="12"/>
      <c r="BQ381" s="12"/>
      <c r="BR381" s="12"/>
      <c r="BS381" s="12"/>
      <c r="BT381" s="12"/>
      <c r="BU381" s="12"/>
      <c r="BV381" s="12"/>
      <c r="BW381" s="12"/>
      <c r="BX381" s="12"/>
      <c r="BY381" s="12"/>
      <c r="BZ381" s="12"/>
    </row>
    <row r="382" spans="1:78" s="2" customFormat="1">
      <c r="A382" s="21"/>
      <c r="B382" s="122" t="str">
        <f t="shared" si="10"/>
        <v>O. Public administration and defence; compulsory social security</v>
      </c>
      <c r="C382" s="23" t="s">
        <v>3464</v>
      </c>
      <c r="D382" s="24"/>
      <c r="E382" s="24"/>
      <c r="F382" s="24"/>
      <c r="G382" s="24"/>
      <c r="H382" s="7"/>
      <c r="I382" s="7"/>
      <c r="J382" s="7"/>
      <c r="AA382" s="12"/>
      <c r="AB382" s="12"/>
      <c r="AC382" s="12" t="s">
        <v>3247</v>
      </c>
      <c r="AD382" s="12" t="s">
        <v>2857</v>
      </c>
      <c r="AE382" s="12">
        <v>78</v>
      </c>
      <c r="AF382" s="12" t="s">
        <v>3460</v>
      </c>
      <c r="AG382" s="12">
        <v>956</v>
      </c>
      <c r="AH382" s="12" t="s">
        <v>3463</v>
      </c>
      <c r="AI382" s="119">
        <f t="shared" si="11"/>
        <v>737</v>
      </c>
      <c r="AJ382" s="119" t="str">
        <f>IF($C$382&lt;&gt;"",$C$382,"")</f>
        <v xml:space="preserve"> </v>
      </c>
      <c r="AK382" s="119" t="str">
        <f>IF($D$382&lt;&gt;"",$D$382,"")</f>
        <v/>
      </c>
      <c r="AL382" s="119" t="str">
        <f>IF($E$382&lt;&gt;"",$E$382,"")</f>
        <v/>
      </c>
      <c r="AM382" s="119" t="str">
        <f>IF($F$382&lt;&gt;"",$F$382,"")</f>
        <v/>
      </c>
      <c r="AN382" s="119" t="str">
        <f>IF($G$382&lt;&gt;"",$G$382,"")</f>
        <v/>
      </c>
      <c r="AO382" s="12"/>
      <c r="AP382" s="12"/>
      <c r="AQ382" s="12"/>
      <c r="AR382" s="12"/>
      <c r="AS382" s="12"/>
      <c r="AT382" s="12"/>
      <c r="AU382" s="12"/>
      <c r="AV382" s="12"/>
      <c r="AW382" s="12"/>
      <c r="AX382" s="12"/>
      <c r="AY382" s="12"/>
      <c r="AZ382" s="12"/>
      <c r="BA382" s="12"/>
      <c r="BB382" s="12" t="s">
        <v>3503</v>
      </c>
      <c r="BC382" s="12" t="s">
        <v>3464</v>
      </c>
      <c r="BD382" s="12" t="s">
        <v>3504</v>
      </c>
      <c r="BE382" s="12">
        <v>737</v>
      </c>
      <c r="BF382" s="12" t="s">
        <v>3490</v>
      </c>
      <c r="BG382" s="12">
        <v>614</v>
      </c>
      <c r="BH382" s="12"/>
      <c r="BI382" s="12"/>
      <c r="BJ382" s="12"/>
      <c r="BK382" s="12"/>
      <c r="BL382" s="12"/>
      <c r="BM382" s="12"/>
      <c r="BN382" s="12"/>
      <c r="BO382" s="12"/>
      <c r="BP382" s="12"/>
      <c r="BQ382" s="12"/>
      <c r="BR382" s="12"/>
      <c r="BS382" s="12"/>
      <c r="BT382" s="12"/>
      <c r="BU382" s="12"/>
      <c r="BV382" s="12"/>
      <c r="BW382" s="12"/>
      <c r="BX382" s="12"/>
      <c r="BY382" s="12"/>
      <c r="BZ382" s="12"/>
    </row>
    <row r="383" spans="1:78" s="2" customFormat="1">
      <c r="A383" s="21"/>
      <c r="B383" s="122" t="str">
        <f t="shared" si="10"/>
        <v>P. Education</v>
      </c>
      <c r="C383" s="23" t="s">
        <v>3464</v>
      </c>
      <c r="D383" s="24"/>
      <c r="E383" s="24"/>
      <c r="F383" s="24"/>
      <c r="G383" s="24"/>
      <c r="H383" s="7"/>
      <c r="I383" s="7"/>
      <c r="J383" s="7"/>
      <c r="AA383" s="12"/>
      <c r="AB383" s="12"/>
      <c r="AC383" s="12" t="s">
        <v>3248</v>
      </c>
      <c r="AD383" s="12" t="s">
        <v>2857</v>
      </c>
      <c r="AE383" s="12">
        <v>78</v>
      </c>
      <c r="AF383" s="12" t="s">
        <v>3460</v>
      </c>
      <c r="AG383" s="12">
        <v>956</v>
      </c>
      <c r="AH383" s="12" t="s">
        <v>3463</v>
      </c>
      <c r="AI383" s="119">
        <f t="shared" si="11"/>
        <v>739</v>
      </c>
      <c r="AJ383" s="119" t="str">
        <f>IF($C$383&lt;&gt;"",$C$383,"")</f>
        <v xml:space="preserve"> </v>
      </c>
      <c r="AK383" s="119" t="str">
        <f>IF($D$383&lt;&gt;"",$D$383,"")</f>
        <v/>
      </c>
      <c r="AL383" s="119" t="str">
        <f>IF($E$383&lt;&gt;"",$E$383,"")</f>
        <v/>
      </c>
      <c r="AM383" s="119" t="str">
        <f>IF($F$383&lt;&gt;"",$F$383,"")</f>
        <v/>
      </c>
      <c r="AN383" s="119" t="str">
        <f>IF($G$383&lt;&gt;"",$G$383,"")</f>
        <v/>
      </c>
      <c r="AO383" s="12"/>
      <c r="AP383" s="12"/>
      <c r="AQ383" s="12"/>
      <c r="AR383" s="12"/>
      <c r="AS383" s="12"/>
      <c r="AT383" s="12"/>
      <c r="AU383" s="12"/>
      <c r="AV383" s="12"/>
      <c r="AW383" s="12"/>
      <c r="AX383" s="12"/>
      <c r="AY383" s="12"/>
      <c r="AZ383" s="12"/>
      <c r="BA383" s="12"/>
      <c r="BB383" s="12" t="s">
        <v>3505</v>
      </c>
      <c r="BC383" s="12" t="s">
        <v>3464</v>
      </c>
      <c r="BD383" s="12" t="s">
        <v>3506</v>
      </c>
      <c r="BE383" s="12">
        <v>739</v>
      </c>
      <c r="BF383" s="12" t="s">
        <v>3490</v>
      </c>
      <c r="BG383" s="12">
        <v>621</v>
      </c>
      <c r="BH383" s="12"/>
      <c r="BI383" s="12"/>
      <c r="BJ383" s="12"/>
      <c r="BK383" s="12"/>
      <c r="BL383" s="12"/>
      <c r="BM383" s="12"/>
      <c r="BN383" s="12"/>
      <c r="BO383" s="12"/>
      <c r="BP383" s="12"/>
      <c r="BQ383" s="12"/>
      <c r="BR383" s="12"/>
      <c r="BS383" s="12"/>
      <c r="BT383" s="12"/>
      <c r="BU383" s="12"/>
      <c r="BV383" s="12"/>
      <c r="BW383" s="12"/>
      <c r="BX383" s="12"/>
      <c r="BY383" s="12"/>
      <c r="BZ383" s="12"/>
    </row>
    <row r="384" spans="1:78" s="2" customFormat="1">
      <c r="A384" s="21"/>
      <c r="B384" s="122" t="str">
        <f t="shared" si="10"/>
        <v>Q. Human health and social work activities</v>
      </c>
      <c r="C384" s="23" t="s">
        <v>3464</v>
      </c>
      <c r="D384" s="24"/>
      <c r="E384" s="24"/>
      <c r="F384" s="24"/>
      <c r="G384" s="24"/>
      <c r="H384" s="7"/>
      <c r="I384" s="7"/>
      <c r="J384" s="7"/>
      <c r="AA384" s="12"/>
      <c r="AB384" s="12"/>
      <c r="AC384" s="12" t="s">
        <v>3249</v>
      </c>
      <c r="AD384" s="12" t="s">
        <v>2857</v>
      </c>
      <c r="AE384" s="12">
        <v>78</v>
      </c>
      <c r="AF384" s="12" t="s">
        <v>3460</v>
      </c>
      <c r="AG384" s="12">
        <v>956</v>
      </c>
      <c r="AH384" s="12" t="s">
        <v>3463</v>
      </c>
      <c r="AI384" s="119">
        <f t="shared" si="11"/>
        <v>740</v>
      </c>
      <c r="AJ384" s="119" t="str">
        <f>IF($C$384&lt;&gt;"",$C$384,"")</f>
        <v xml:space="preserve"> </v>
      </c>
      <c r="AK384" s="119" t="str">
        <f>IF($D$384&lt;&gt;"",$D$384,"")</f>
        <v/>
      </c>
      <c r="AL384" s="119" t="str">
        <f>IF($E$384&lt;&gt;"",$E$384,"")</f>
        <v/>
      </c>
      <c r="AM384" s="119" t="str">
        <f>IF($F$384&lt;&gt;"",$F$384,"")</f>
        <v/>
      </c>
      <c r="AN384" s="119" t="str">
        <f>IF($G$384&lt;&gt;"",$G$384,"")</f>
        <v/>
      </c>
      <c r="AO384" s="12"/>
      <c r="AP384" s="12"/>
      <c r="AQ384" s="12"/>
      <c r="AR384" s="12"/>
      <c r="AS384" s="12"/>
      <c r="AT384" s="12"/>
      <c r="AU384" s="12"/>
      <c r="AV384" s="12"/>
      <c r="AW384" s="12"/>
      <c r="AX384" s="12"/>
      <c r="AY384" s="12"/>
      <c r="AZ384" s="12"/>
      <c r="BA384" s="12"/>
      <c r="BB384" s="12" t="s">
        <v>3507</v>
      </c>
      <c r="BC384" s="12" t="s">
        <v>3464</v>
      </c>
      <c r="BD384" s="12" t="s">
        <v>3508</v>
      </c>
      <c r="BE384" s="12">
        <v>740</v>
      </c>
      <c r="BF384" s="12" t="s">
        <v>3490</v>
      </c>
      <c r="BG384" s="12">
        <v>624</v>
      </c>
      <c r="BH384" s="12"/>
      <c r="BI384" s="12"/>
      <c r="BJ384" s="12"/>
      <c r="BK384" s="12"/>
      <c r="BL384" s="12"/>
      <c r="BM384" s="12"/>
      <c r="BN384" s="12"/>
      <c r="BO384" s="12"/>
      <c r="BP384" s="12"/>
      <c r="BQ384" s="12"/>
      <c r="BR384" s="12"/>
      <c r="BS384" s="12"/>
      <c r="BT384" s="12"/>
      <c r="BU384" s="12"/>
      <c r="BV384" s="12"/>
      <c r="BW384" s="12"/>
      <c r="BX384" s="12"/>
      <c r="BY384" s="12"/>
      <c r="BZ384" s="12"/>
    </row>
    <row r="385" spans="1:78" s="2" customFormat="1">
      <c r="A385" s="21"/>
      <c r="B385" s="122" t="str">
        <f t="shared" si="10"/>
        <v>R. Arts, entertainment and recreation</v>
      </c>
      <c r="C385" s="23" t="s">
        <v>3464</v>
      </c>
      <c r="D385" s="24"/>
      <c r="E385" s="24"/>
      <c r="F385" s="24"/>
      <c r="G385" s="24"/>
      <c r="H385" s="7"/>
      <c r="I385" s="7"/>
      <c r="J385" s="7"/>
      <c r="AA385" s="12"/>
      <c r="AB385" s="12"/>
      <c r="AC385" s="12" t="s">
        <v>3250</v>
      </c>
      <c r="AD385" s="12" t="s">
        <v>2857</v>
      </c>
      <c r="AE385" s="12">
        <v>78</v>
      </c>
      <c r="AF385" s="12" t="s">
        <v>3460</v>
      </c>
      <c r="AG385" s="12">
        <v>956</v>
      </c>
      <c r="AH385" s="12" t="s">
        <v>3463</v>
      </c>
      <c r="AI385" s="119">
        <f t="shared" si="11"/>
        <v>741</v>
      </c>
      <c r="AJ385" s="119" t="str">
        <f>IF($C$385&lt;&gt;"",$C$385,"")</f>
        <v xml:space="preserve"> </v>
      </c>
      <c r="AK385" s="119" t="str">
        <f>IF($D$385&lt;&gt;"",$D$385,"")</f>
        <v/>
      </c>
      <c r="AL385" s="119" t="str">
        <f>IF($E$385&lt;&gt;"",$E$385,"")</f>
        <v/>
      </c>
      <c r="AM385" s="119" t="str">
        <f>IF($F$385&lt;&gt;"",$F$385,"")</f>
        <v/>
      </c>
      <c r="AN385" s="119" t="str">
        <f>IF($G$385&lt;&gt;"",$G$385,"")</f>
        <v/>
      </c>
      <c r="AO385" s="12"/>
      <c r="AP385" s="12"/>
      <c r="AQ385" s="12"/>
      <c r="AR385" s="12"/>
      <c r="AS385" s="12"/>
      <c r="AT385" s="12"/>
      <c r="AU385" s="12"/>
      <c r="AV385" s="12"/>
      <c r="AW385" s="12"/>
      <c r="AX385" s="12"/>
      <c r="AY385" s="12"/>
      <c r="AZ385" s="12"/>
      <c r="BA385" s="12"/>
      <c r="BB385" s="12" t="s">
        <v>3509</v>
      </c>
      <c r="BC385" s="12" t="s">
        <v>3464</v>
      </c>
      <c r="BD385" s="12" t="s">
        <v>3510</v>
      </c>
      <c r="BE385" s="12">
        <v>741</v>
      </c>
      <c r="BF385" s="12" t="s">
        <v>3490</v>
      </c>
      <c r="BG385" s="12">
        <v>626</v>
      </c>
      <c r="BH385" s="12"/>
      <c r="BI385" s="12"/>
      <c r="BJ385" s="12"/>
      <c r="BK385" s="12"/>
      <c r="BL385" s="12"/>
      <c r="BM385" s="12"/>
      <c r="BN385" s="12"/>
      <c r="BO385" s="12"/>
      <c r="BP385" s="12"/>
      <c r="BQ385" s="12"/>
      <c r="BR385" s="12"/>
      <c r="BS385" s="12"/>
      <c r="BT385" s="12"/>
      <c r="BU385" s="12"/>
      <c r="BV385" s="12"/>
      <c r="BW385" s="12"/>
      <c r="BX385" s="12"/>
      <c r="BY385" s="12"/>
      <c r="BZ385" s="12"/>
    </row>
    <row r="386" spans="1:78" s="2" customFormat="1">
      <c r="A386" s="21"/>
      <c r="B386" s="122" t="str">
        <f t="shared" si="10"/>
        <v>S. Other service activities</v>
      </c>
      <c r="C386" s="23" t="s">
        <v>3464</v>
      </c>
      <c r="D386" s="24"/>
      <c r="E386" s="24"/>
      <c r="F386" s="24"/>
      <c r="G386" s="24"/>
      <c r="H386" s="7"/>
      <c r="I386" s="7"/>
      <c r="J386" s="7"/>
      <c r="AA386" s="12"/>
      <c r="AB386" s="12"/>
      <c r="AC386" s="12" t="s">
        <v>3251</v>
      </c>
      <c r="AD386" s="12" t="s">
        <v>2857</v>
      </c>
      <c r="AE386" s="12">
        <v>78</v>
      </c>
      <c r="AF386" s="12" t="s">
        <v>3460</v>
      </c>
      <c r="AG386" s="12">
        <v>956</v>
      </c>
      <c r="AH386" s="12" t="s">
        <v>3463</v>
      </c>
      <c r="AI386" s="119">
        <f t="shared" si="11"/>
        <v>743</v>
      </c>
      <c r="AJ386" s="119" t="str">
        <f>IF($C$386&lt;&gt;"",$C$386,"")</f>
        <v xml:space="preserve"> </v>
      </c>
      <c r="AK386" s="119" t="str">
        <f>IF($D$386&lt;&gt;"",$D$386,"")</f>
        <v/>
      </c>
      <c r="AL386" s="119" t="str">
        <f>IF($E$386&lt;&gt;"",$E$386,"")</f>
        <v/>
      </c>
      <c r="AM386" s="119" t="str">
        <f>IF($F$386&lt;&gt;"",$F$386,"")</f>
        <v/>
      </c>
      <c r="AN386" s="119" t="str">
        <f>IF($G$386&lt;&gt;"",$G$386,"")</f>
        <v/>
      </c>
      <c r="AO386" s="12"/>
      <c r="AP386" s="12"/>
      <c r="AQ386" s="12"/>
      <c r="AR386" s="12"/>
      <c r="AS386" s="12"/>
      <c r="AT386" s="12"/>
      <c r="AU386" s="12"/>
      <c r="AV386" s="12"/>
      <c r="AW386" s="12"/>
      <c r="AX386" s="12"/>
      <c r="AY386" s="12"/>
      <c r="AZ386" s="12"/>
      <c r="BA386" s="12"/>
      <c r="BB386" s="12" t="s">
        <v>3511</v>
      </c>
      <c r="BC386" s="12" t="s">
        <v>3464</v>
      </c>
      <c r="BD386" s="12" t="s">
        <v>3464</v>
      </c>
      <c r="BE386" s="12">
        <v>743</v>
      </c>
      <c r="BF386" s="12" t="s">
        <v>3490</v>
      </c>
      <c r="BG386" s="12" t="s">
        <v>3490</v>
      </c>
      <c r="BH386" s="12"/>
      <c r="BI386" s="12"/>
      <c r="BJ386" s="12"/>
      <c r="BK386" s="12"/>
      <c r="BL386" s="12"/>
      <c r="BM386" s="12"/>
      <c r="BN386" s="12"/>
      <c r="BO386" s="12"/>
      <c r="BP386" s="12"/>
      <c r="BQ386" s="12"/>
      <c r="BR386" s="12"/>
      <c r="BS386" s="12"/>
      <c r="BT386" s="12"/>
      <c r="BU386" s="12"/>
      <c r="BV386" s="12"/>
      <c r="BW386" s="12"/>
      <c r="BX386" s="12"/>
      <c r="BY386" s="12"/>
      <c r="BZ386" s="12"/>
    </row>
    <row r="387" spans="1:78" s="2" customFormat="1">
      <c r="A387" s="21"/>
      <c r="B387" s="122" t="str">
        <f t="shared" si="10"/>
        <v>T. Activities of households as employers; undifferentiated goods- and services-producing activities of households for own use</v>
      </c>
      <c r="C387" s="23" t="s">
        <v>3464</v>
      </c>
      <c r="D387" s="24"/>
      <c r="E387" s="24"/>
      <c r="F387" s="24"/>
      <c r="G387" s="24"/>
      <c r="H387" s="7"/>
      <c r="I387" s="7"/>
      <c r="J387" s="7"/>
      <c r="AA387" s="12"/>
      <c r="AB387" s="12"/>
      <c r="AC387" s="12" t="s">
        <v>3252</v>
      </c>
      <c r="AD387" s="12" t="s">
        <v>2857</v>
      </c>
      <c r="AE387" s="12">
        <v>78</v>
      </c>
      <c r="AF387" s="12" t="s">
        <v>3460</v>
      </c>
      <c r="AG387" s="12">
        <v>956</v>
      </c>
      <c r="AH387" s="12" t="s">
        <v>3463</v>
      </c>
      <c r="AI387" s="119">
        <f t="shared" si="11"/>
        <v>745</v>
      </c>
      <c r="AJ387" s="119" t="str">
        <f>IF($C$387&lt;&gt;"",$C$387,"")</f>
        <v xml:space="preserve"> </v>
      </c>
      <c r="AK387" s="119" t="str">
        <f>IF($D$387&lt;&gt;"",$D$387,"")</f>
        <v/>
      </c>
      <c r="AL387" s="119" t="str">
        <f>IF($E$387&lt;&gt;"",$E$387,"")</f>
        <v/>
      </c>
      <c r="AM387" s="119" t="str">
        <f>IF($F$387&lt;&gt;"",$F$387,"")</f>
        <v/>
      </c>
      <c r="AN387" s="119" t="str">
        <f>IF($G$387&lt;&gt;"",$G$387,"")</f>
        <v/>
      </c>
      <c r="AO387" s="12"/>
      <c r="AP387" s="12"/>
      <c r="AQ387" s="12"/>
      <c r="AR387" s="12"/>
      <c r="AS387" s="12"/>
      <c r="AT387" s="12"/>
      <c r="AU387" s="12"/>
      <c r="AV387" s="12"/>
      <c r="AW387" s="12"/>
      <c r="AX387" s="12"/>
      <c r="AY387" s="12"/>
      <c r="AZ387" s="12"/>
      <c r="BA387" s="12"/>
      <c r="BB387" s="12" t="s">
        <v>3512</v>
      </c>
      <c r="BC387" s="12" t="s">
        <v>3464</v>
      </c>
      <c r="BD387" s="12" t="s">
        <v>3464</v>
      </c>
      <c r="BE387" s="12">
        <v>745</v>
      </c>
      <c r="BF387" s="12" t="s">
        <v>3490</v>
      </c>
      <c r="BG387" s="12" t="s">
        <v>3490</v>
      </c>
      <c r="BH387" s="12"/>
      <c r="BI387" s="12"/>
      <c r="BJ387" s="12"/>
      <c r="BK387" s="12"/>
      <c r="BL387" s="12"/>
      <c r="BM387" s="12"/>
      <c r="BN387" s="12"/>
      <c r="BO387" s="12"/>
      <c r="BP387" s="12"/>
      <c r="BQ387" s="12"/>
      <c r="BR387" s="12"/>
      <c r="BS387" s="12"/>
      <c r="BT387" s="12"/>
      <c r="BU387" s="12"/>
      <c r="BV387" s="12"/>
      <c r="BW387" s="12"/>
      <c r="BX387" s="12"/>
      <c r="BY387" s="12"/>
      <c r="BZ387" s="12"/>
    </row>
    <row r="388" spans="1:78" s="2" customFormat="1">
      <c r="A388" s="21"/>
      <c r="B388" s="122" t="str">
        <f t="shared" si="10"/>
        <v>U. Activities of extraterritorial organizations and bodies</v>
      </c>
      <c r="C388" s="23" t="s">
        <v>3464</v>
      </c>
      <c r="D388" s="24"/>
      <c r="E388" s="24"/>
      <c r="F388" s="24"/>
      <c r="G388" s="24"/>
      <c r="H388" s="7"/>
      <c r="I388" s="7"/>
      <c r="J388" s="7"/>
      <c r="AA388" s="12"/>
      <c r="AB388" s="12"/>
      <c r="AC388" s="12" t="s">
        <v>3253</v>
      </c>
      <c r="AD388" s="12" t="s">
        <v>2857</v>
      </c>
      <c r="AE388" s="12">
        <v>78</v>
      </c>
      <c r="AF388" s="12" t="s">
        <v>3460</v>
      </c>
      <c r="AG388" s="12">
        <v>956</v>
      </c>
      <c r="AH388" s="12" t="s">
        <v>3463</v>
      </c>
      <c r="AI388" s="119">
        <f t="shared" si="11"/>
        <v>746</v>
      </c>
      <c r="AJ388" s="119" t="str">
        <f>IF($C$388&lt;&gt;"",$C$388,"")</f>
        <v xml:space="preserve"> </v>
      </c>
      <c r="AK388" s="119" t="str">
        <f>IF($D$388&lt;&gt;"",$D$388,"")</f>
        <v/>
      </c>
      <c r="AL388" s="119" t="str">
        <f>IF($E$388&lt;&gt;"",$E$388,"")</f>
        <v/>
      </c>
      <c r="AM388" s="119" t="str">
        <f>IF($F$388&lt;&gt;"",$F$388,"")</f>
        <v/>
      </c>
      <c r="AN388" s="119" t="str">
        <f>IF($G$388&lt;&gt;"",$G$388,"")</f>
        <v/>
      </c>
      <c r="AO388" s="12"/>
      <c r="AP388" s="12"/>
      <c r="AQ388" s="12"/>
      <c r="AR388" s="12"/>
      <c r="AS388" s="12"/>
      <c r="AT388" s="12"/>
      <c r="AU388" s="12"/>
      <c r="AV388" s="12"/>
      <c r="AW388" s="12"/>
      <c r="AX388" s="12"/>
      <c r="AY388" s="12"/>
      <c r="AZ388" s="12"/>
      <c r="BA388" s="12"/>
      <c r="BB388" s="12" t="s">
        <v>3513</v>
      </c>
      <c r="BC388" s="12" t="s">
        <v>3464</v>
      </c>
      <c r="BD388" s="12" t="s">
        <v>3464</v>
      </c>
      <c r="BE388" s="12">
        <v>746</v>
      </c>
      <c r="BF388" s="12" t="s">
        <v>3490</v>
      </c>
      <c r="BG388" s="12" t="s">
        <v>3490</v>
      </c>
      <c r="BH388" s="12"/>
      <c r="BI388" s="12"/>
      <c r="BJ388" s="12"/>
      <c r="BK388" s="12"/>
      <c r="BL388" s="12"/>
      <c r="BM388" s="12"/>
      <c r="BN388" s="12"/>
      <c r="BO388" s="12"/>
      <c r="BP388" s="12"/>
      <c r="BQ388" s="12"/>
      <c r="BR388" s="12"/>
      <c r="BS388" s="12"/>
      <c r="BT388" s="12"/>
      <c r="BU388" s="12"/>
      <c r="BV388" s="12"/>
      <c r="BW388" s="12"/>
      <c r="BX388" s="12"/>
      <c r="BY388" s="12"/>
      <c r="BZ388" s="12"/>
    </row>
    <row r="389" spans="1:78" s="2" customFormat="1">
      <c r="A389" s="21"/>
      <c r="B389" s="122" t="str">
        <f t="shared" si="10"/>
        <v>X. Not elsewhere classified</v>
      </c>
      <c r="C389" s="23" t="s">
        <v>3464</v>
      </c>
      <c r="D389" s="24"/>
      <c r="E389" s="24"/>
      <c r="F389" s="24"/>
      <c r="G389" s="24"/>
      <c r="H389" s="7"/>
      <c r="I389" s="7"/>
      <c r="J389" s="7"/>
      <c r="AA389" s="12"/>
      <c r="AB389" s="12"/>
      <c r="AC389" s="12" t="s">
        <v>3254</v>
      </c>
      <c r="AD389" s="12" t="s">
        <v>2857</v>
      </c>
      <c r="AE389" s="12">
        <v>78</v>
      </c>
      <c r="AF389" s="12" t="s">
        <v>3460</v>
      </c>
      <c r="AG389" s="12">
        <v>956</v>
      </c>
      <c r="AH389" s="12" t="s">
        <v>3463</v>
      </c>
      <c r="AI389" s="119">
        <f t="shared" si="11"/>
        <v>747</v>
      </c>
      <c r="AJ389" s="119" t="str">
        <f>IF($C$389&lt;&gt;"",$C$389,"")</f>
        <v xml:space="preserve"> </v>
      </c>
      <c r="AK389" s="119" t="str">
        <f>IF($D$389&lt;&gt;"",$D$389,"")</f>
        <v/>
      </c>
      <c r="AL389" s="119" t="str">
        <f>IF($E$389&lt;&gt;"",$E$389,"")</f>
        <v/>
      </c>
      <c r="AM389" s="119" t="str">
        <f>IF($F$389&lt;&gt;"",$F$389,"")</f>
        <v/>
      </c>
      <c r="AN389" s="119" t="str">
        <f>IF($G$389&lt;&gt;"",$G$389,"")</f>
        <v/>
      </c>
      <c r="AO389" s="12"/>
      <c r="AP389" s="12"/>
      <c r="AQ389" s="12"/>
      <c r="AR389" s="12"/>
      <c r="AS389" s="12"/>
      <c r="AT389" s="12"/>
      <c r="AU389" s="12"/>
      <c r="AV389" s="12"/>
      <c r="AW389" s="12"/>
      <c r="AX389" s="12"/>
      <c r="AY389" s="12"/>
      <c r="AZ389" s="12"/>
      <c r="BA389" s="12"/>
      <c r="BB389" s="12" t="s">
        <v>3510</v>
      </c>
      <c r="BC389" s="12" t="s">
        <v>3464</v>
      </c>
      <c r="BD389" s="12" t="s">
        <v>3464</v>
      </c>
      <c r="BE389" s="12">
        <v>747</v>
      </c>
      <c r="BF389" s="12" t="s">
        <v>3490</v>
      </c>
      <c r="BG389" s="12" t="s">
        <v>3490</v>
      </c>
      <c r="BH389" s="12"/>
      <c r="BI389" s="12"/>
      <c r="BJ389" s="12"/>
      <c r="BK389" s="12"/>
      <c r="BL389" s="12"/>
      <c r="BM389" s="12"/>
      <c r="BN389" s="12"/>
      <c r="BO389" s="12"/>
      <c r="BP389" s="12"/>
      <c r="BQ389" s="12"/>
      <c r="BR389" s="12"/>
      <c r="BS389" s="12"/>
      <c r="BT389" s="12"/>
      <c r="BU389" s="12"/>
      <c r="BV389" s="12"/>
      <c r="BW389" s="12"/>
      <c r="BX389" s="12"/>
      <c r="BY389" s="12"/>
      <c r="BZ389" s="12"/>
    </row>
    <row r="390" spans="1:78" s="2" customFormat="1">
      <c r="A390" s="7"/>
      <c r="B390" s="7"/>
      <c r="C390" s="7"/>
      <c r="D390" s="7"/>
      <c r="E390" s="7"/>
      <c r="F390" s="7"/>
      <c r="G390" s="7"/>
      <c r="H390" s="7"/>
      <c r="I390" s="7"/>
      <c r="J390" s="7"/>
      <c r="AA390" s="12"/>
      <c r="AB390" s="12"/>
      <c r="AC390" s="12" t="s">
        <v>3255</v>
      </c>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c r="BB390" s="12"/>
      <c r="BC390" s="12"/>
      <c r="BD390" s="12"/>
      <c r="BE390" s="12"/>
      <c r="BF390" s="12"/>
      <c r="BG390" s="12"/>
      <c r="BH390" s="12"/>
      <c r="BI390" s="12"/>
      <c r="BJ390" s="12"/>
      <c r="BK390" s="12"/>
      <c r="BL390" s="12"/>
      <c r="BM390" s="12"/>
      <c r="BN390" s="12"/>
      <c r="BO390" s="12"/>
      <c r="BP390" s="12"/>
      <c r="BQ390" s="12"/>
      <c r="BR390" s="12"/>
      <c r="BS390" s="12"/>
      <c r="BT390" s="12"/>
      <c r="BU390" s="12"/>
      <c r="BV390" s="12"/>
      <c r="BW390" s="12"/>
      <c r="BX390" s="12"/>
      <c r="BY390" s="12"/>
      <c r="BZ390" s="12"/>
    </row>
    <row r="391" spans="1:78" s="2" customFormat="1" ht="12">
      <c r="A391" s="11" t="s">
        <v>2865</v>
      </c>
      <c r="B391" s="108"/>
      <c r="C391" s="86"/>
      <c r="D391" s="86"/>
      <c r="E391" s="86"/>
      <c r="F391" s="86"/>
      <c r="G391" s="87"/>
      <c r="H391" s="7"/>
      <c r="I391" s="7"/>
      <c r="J391" s="7"/>
      <c r="AA391" s="12"/>
      <c r="AB391" s="12"/>
      <c r="AC391" s="12" t="s">
        <v>3256</v>
      </c>
      <c r="AD391" s="12" t="s">
        <v>2857</v>
      </c>
      <c r="AE391" s="12">
        <v>78</v>
      </c>
      <c r="AF391" s="12" t="s">
        <v>3460</v>
      </c>
      <c r="AG391" s="12">
        <v>956</v>
      </c>
      <c r="AH391" s="12" t="s">
        <v>2866</v>
      </c>
      <c r="AI391" s="12"/>
      <c r="AJ391" s="119" t="str">
        <f>IF($B$391&lt;&gt;"",$B$391,"")</f>
        <v/>
      </c>
      <c r="AK391" s="12"/>
      <c r="AL391" s="12"/>
      <c r="AM391" s="12"/>
      <c r="AN391" s="12"/>
      <c r="AO391" s="12"/>
      <c r="AP391" s="12"/>
      <c r="AQ391" s="12"/>
      <c r="AR391" s="12"/>
      <c r="AS391" s="12"/>
      <c r="AT391" s="12"/>
      <c r="AU391" s="12"/>
      <c r="AV391" s="12"/>
      <c r="AW391" s="12"/>
      <c r="AX391" s="12"/>
      <c r="AY391" s="12"/>
      <c r="AZ391" s="12"/>
      <c r="BA391" s="12"/>
      <c r="BB391" s="12"/>
      <c r="BC391" s="12"/>
      <c r="BD391" s="12"/>
      <c r="BE391" s="12"/>
      <c r="BF391" s="12"/>
      <c r="BG391" s="12"/>
      <c r="BH391" s="12"/>
      <c r="BI391" s="12"/>
      <c r="BJ391" s="12"/>
      <c r="BK391" s="12"/>
      <c r="BL391" s="12"/>
      <c r="BM391" s="12"/>
      <c r="BN391" s="12"/>
      <c r="BO391" s="12"/>
      <c r="BP391" s="12"/>
      <c r="BQ391" s="12"/>
      <c r="BR391" s="12"/>
      <c r="BS391" s="12"/>
      <c r="BT391" s="12"/>
      <c r="BU391" s="12"/>
      <c r="BV391" s="12"/>
      <c r="BW391" s="12"/>
      <c r="BX391" s="12"/>
      <c r="BY391" s="12"/>
      <c r="BZ391" s="12"/>
    </row>
    <row r="392" spans="1:78" s="2" customFormat="1">
      <c r="A392" s="7"/>
      <c r="B392" s="88"/>
      <c r="C392" s="89"/>
      <c r="D392" s="89"/>
      <c r="E392" s="89"/>
      <c r="F392" s="89"/>
      <c r="G392" s="90"/>
      <c r="H392" s="7"/>
      <c r="I392" s="7"/>
      <c r="J392" s="7"/>
      <c r="AA392" s="12"/>
      <c r="AB392" s="12"/>
      <c r="AC392" s="12" t="s">
        <v>3257</v>
      </c>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c r="BB392" s="12"/>
      <c r="BC392" s="12"/>
      <c r="BD392" s="12"/>
      <c r="BE392" s="12"/>
      <c r="BF392" s="12"/>
      <c r="BG392" s="12"/>
      <c r="BH392" s="12"/>
      <c r="BI392" s="12"/>
      <c r="BJ392" s="12"/>
      <c r="BK392" s="12"/>
      <c r="BL392" s="12"/>
      <c r="BM392" s="12"/>
      <c r="BN392" s="12"/>
      <c r="BO392" s="12"/>
      <c r="BP392" s="12"/>
      <c r="BQ392" s="12"/>
      <c r="BR392" s="12"/>
      <c r="BS392" s="12"/>
      <c r="BT392" s="12"/>
      <c r="BU392" s="12"/>
      <c r="BV392" s="12"/>
      <c r="BW392" s="12"/>
      <c r="BX392" s="12"/>
      <c r="BY392" s="12"/>
      <c r="BZ392" s="12"/>
    </row>
    <row r="393" spans="1:78" s="2" customFormat="1">
      <c r="A393" s="7"/>
      <c r="B393" s="88"/>
      <c r="C393" s="89"/>
      <c r="D393" s="89"/>
      <c r="E393" s="89"/>
      <c r="F393" s="89"/>
      <c r="G393" s="90"/>
      <c r="H393" s="7"/>
      <c r="I393" s="7"/>
      <c r="J393" s="7"/>
      <c r="AA393" s="12"/>
      <c r="AB393" s="12"/>
      <c r="AC393" s="12" t="s">
        <v>3258</v>
      </c>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c r="BB393" s="12"/>
      <c r="BC393" s="12"/>
      <c r="BD393" s="12"/>
      <c r="BE393" s="12"/>
      <c r="BF393" s="12"/>
      <c r="BG393" s="12"/>
      <c r="BH393" s="12"/>
      <c r="BI393" s="12"/>
      <c r="BJ393" s="12"/>
      <c r="BK393" s="12"/>
      <c r="BL393" s="12"/>
      <c r="BM393" s="12"/>
      <c r="BN393" s="12"/>
      <c r="BO393" s="12"/>
      <c r="BP393" s="12"/>
      <c r="BQ393" s="12"/>
      <c r="BR393" s="12"/>
      <c r="BS393" s="12"/>
      <c r="BT393" s="12"/>
      <c r="BU393" s="12"/>
      <c r="BV393" s="12"/>
      <c r="BW393" s="12"/>
      <c r="BX393" s="12"/>
      <c r="BY393" s="12"/>
      <c r="BZ393" s="12"/>
    </row>
    <row r="394" spans="1:78" s="2" customFormat="1">
      <c r="A394" s="7"/>
      <c r="B394" s="91"/>
      <c r="C394" s="92"/>
      <c r="D394" s="92"/>
      <c r="E394" s="92"/>
      <c r="F394" s="92"/>
      <c r="G394" s="93"/>
      <c r="H394" s="7"/>
      <c r="I394" s="7"/>
      <c r="J394" s="7"/>
      <c r="AA394" s="12"/>
      <c r="AB394" s="12"/>
      <c r="AC394" s="12" t="s">
        <v>3259</v>
      </c>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c r="BB394" s="12"/>
      <c r="BC394" s="12"/>
      <c r="BD394" s="12"/>
      <c r="BE394" s="12"/>
      <c r="BF394" s="12"/>
      <c r="BG394" s="12"/>
      <c r="BH394" s="12"/>
      <c r="BI394" s="12"/>
      <c r="BJ394" s="12"/>
      <c r="BK394" s="12"/>
      <c r="BL394" s="12"/>
      <c r="BM394" s="12"/>
      <c r="BN394" s="12"/>
      <c r="BO394" s="12"/>
      <c r="BP394" s="12"/>
      <c r="BQ394" s="12"/>
      <c r="BR394" s="12"/>
      <c r="BS394" s="12"/>
      <c r="BT394" s="12"/>
      <c r="BU394" s="12"/>
      <c r="BV394" s="12"/>
      <c r="BW394" s="12"/>
      <c r="BX394" s="12"/>
      <c r="BY394" s="12"/>
      <c r="BZ394" s="12"/>
    </row>
    <row r="395" spans="1:78" s="2" customFormat="1">
      <c r="A395" s="7"/>
      <c r="B395" s="7"/>
      <c r="C395" s="7"/>
      <c r="D395" s="7"/>
      <c r="E395" s="7"/>
      <c r="F395" s="7"/>
      <c r="G395" s="7"/>
      <c r="H395" s="7"/>
      <c r="I395" s="7"/>
      <c r="J395" s="7"/>
      <c r="AA395" s="12"/>
      <c r="AB395" s="12"/>
      <c r="AC395" s="12" t="s">
        <v>3260</v>
      </c>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c r="BB395" s="12"/>
      <c r="BC395" s="12"/>
      <c r="BD395" s="12"/>
      <c r="BE395" s="12"/>
      <c r="BF395" s="12"/>
      <c r="BG395" s="12"/>
      <c r="BH395" s="12"/>
      <c r="BI395" s="12"/>
      <c r="BJ395" s="12"/>
      <c r="BK395" s="12"/>
      <c r="BL395" s="12"/>
      <c r="BM395" s="12"/>
      <c r="BN395" s="12"/>
      <c r="BO395" s="12"/>
      <c r="BP395" s="12"/>
      <c r="BQ395" s="12"/>
      <c r="BR395" s="12"/>
      <c r="BS395" s="12"/>
      <c r="BT395" s="12"/>
      <c r="BU395" s="12"/>
      <c r="BV395" s="12"/>
      <c r="BW395" s="12"/>
      <c r="BX395" s="12"/>
      <c r="BY395" s="12"/>
      <c r="BZ395" s="12"/>
    </row>
    <row r="396" spans="1:78" s="2" customFormat="1">
      <c r="A396" s="7"/>
      <c r="B396" s="7"/>
      <c r="C396" s="7"/>
      <c r="D396" s="7"/>
      <c r="E396" s="7"/>
      <c r="F396" s="7"/>
      <c r="G396" s="7"/>
      <c r="H396" s="7"/>
      <c r="I396" s="7"/>
      <c r="J396" s="7"/>
      <c r="AA396" s="12"/>
      <c r="AB396" s="12"/>
      <c r="AC396" s="12" t="s">
        <v>3261</v>
      </c>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c r="BB396" s="12"/>
      <c r="BC396" s="12"/>
      <c r="BD396" s="12"/>
      <c r="BE396" s="12"/>
      <c r="BF396" s="12"/>
      <c r="BG396" s="12"/>
      <c r="BH396" s="12"/>
      <c r="BI396" s="12"/>
      <c r="BJ396" s="12"/>
      <c r="BK396" s="12"/>
      <c r="BL396" s="12"/>
      <c r="BM396" s="12"/>
      <c r="BN396" s="12"/>
      <c r="BO396" s="12"/>
      <c r="BP396" s="12"/>
      <c r="BQ396" s="12"/>
      <c r="BR396" s="12"/>
      <c r="BS396" s="12"/>
      <c r="BT396" s="12"/>
      <c r="BU396" s="12"/>
      <c r="BV396" s="12"/>
      <c r="BW396" s="12"/>
      <c r="BX396" s="12"/>
      <c r="BY396" s="12"/>
      <c r="BZ396" s="12"/>
    </row>
    <row r="397" spans="1:78" s="2" customFormat="1" ht="19.2">
      <c r="A397" s="103" t="s">
        <v>2775</v>
      </c>
      <c r="B397" s="100"/>
      <c r="C397" s="100"/>
      <c r="D397" s="100"/>
      <c r="E397" s="100"/>
      <c r="F397" s="100"/>
      <c r="G397" s="101"/>
      <c r="H397" s="7"/>
      <c r="I397" s="7"/>
      <c r="J397" s="7"/>
      <c r="AA397" s="12"/>
      <c r="AB397" s="12"/>
      <c r="AC397" s="12" t="s">
        <v>3262</v>
      </c>
      <c r="AD397" s="12" t="s">
        <v>2857</v>
      </c>
      <c r="AE397" s="12">
        <v>78</v>
      </c>
      <c r="AF397" s="12" t="s">
        <v>3460</v>
      </c>
      <c r="AG397" s="12">
        <v>951</v>
      </c>
      <c r="AH397" s="12"/>
      <c r="AI397" s="12"/>
      <c r="AJ397" s="12"/>
      <c r="AK397" s="12"/>
      <c r="AL397" s="12"/>
      <c r="AM397" s="12"/>
      <c r="AN397" s="12"/>
      <c r="AO397" s="12"/>
      <c r="AP397" s="12"/>
      <c r="AQ397" s="12"/>
      <c r="AR397" s="12"/>
      <c r="AS397" s="12"/>
      <c r="AT397" s="12"/>
      <c r="AU397" s="12"/>
      <c r="AV397" s="12"/>
      <c r="AW397" s="12"/>
      <c r="AX397" s="12"/>
      <c r="AY397" s="12"/>
      <c r="AZ397" s="12"/>
      <c r="BA397" s="12"/>
      <c r="BB397" s="12"/>
      <c r="BC397" s="12"/>
      <c r="BD397" s="12"/>
      <c r="BE397" s="12"/>
      <c r="BF397" s="12"/>
      <c r="BG397" s="12"/>
      <c r="BH397" s="12"/>
      <c r="BI397" s="12"/>
      <c r="BJ397" s="12"/>
      <c r="BK397" s="12"/>
      <c r="BL397" s="12"/>
      <c r="BM397" s="12"/>
      <c r="BN397" s="12"/>
      <c r="BO397" s="12"/>
      <c r="BP397" s="12"/>
      <c r="BQ397" s="12"/>
      <c r="BR397" s="12"/>
      <c r="BS397" s="12"/>
      <c r="BT397" s="12"/>
      <c r="BU397" s="12"/>
      <c r="BV397" s="12"/>
      <c r="BW397" s="12"/>
      <c r="BX397" s="12"/>
      <c r="BY397" s="12"/>
      <c r="BZ397" s="12"/>
    </row>
    <row r="398" spans="1:78" s="2" customFormat="1">
      <c r="A398" s="7"/>
      <c r="B398" s="7"/>
      <c r="C398" s="7"/>
      <c r="D398" s="7"/>
      <c r="E398" s="7"/>
      <c r="F398" s="7"/>
      <c r="G398" s="7"/>
      <c r="H398" s="7"/>
      <c r="I398" s="7"/>
      <c r="J398" s="7"/>
      <c r="AA398" s="12"/>
      <c r="AB398" s="12"/>
      <c r="AC398" s="12" t="s">
        <v>3263</v>
      </c>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c r="BB398" s="12"/>
      <c r="BC398" s="12"/>
      <c r="BD398" s="12"/>
      <c r="BE398" s="12"/>
      <c r="BF398" s="12"/>
      <c r="BG398" s="12"/>
      <c r="BH398" s="12"/>
      <c r="BI398" s="12"/>
      <c r="BJ398" s="12"/>
      <c r="BK398" s="12"/>
      <c r="BL398" s="12"/>
      <c r="BM398" s="12"/>
      <c r="BN398" s="12"/>
      <c r="BO398" s="12"/>
      <c r="BP398" s="12"/>
      <c r="BQ398" s="12"/>
      <c r="BR398" s="12"/>
      <c r="BS398" s="12"/>
      <c r="BT398" s="12"/>
      <c r="BU398" s="12"/>
      <c r="BV398" s="12"/>
      <c r="BW398" s="12"/>
      <c r="BX398" s="12"/>
      <c r="BY398" s="12"/>
      <c r="BZ398" s="12"/>
    </row>
    <row r="399" spans="1:78" s="2" customFormat="1" ht="28.35" customHeight="1">
      <c r="A399" s="104" t="s">
        <v>3456</v>
      </c>
      <c r="B399" s="95"/>
      <c r="C399" s="95"/>
      <c r="D399" s="95"/>
      <c r="E399" s="95"/>
      <c r="F399" s="95"/>
      <c r="G399" s="95"/>
      <c r="H399" s="7"/>
      <c r="I399" s="7"/>
      <c r="J399" s="7"/>
      <c r="AA399" s="12"/>
      <c r="AB399" s="12"/>
      <c r="AC399" s="12" t="s">
        <v>3264</v>
      </c>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c r="BB399" s="12"/>
      <c r="BC399" s="12"/>
      <c r="BD399" s="12"/>
      <c r="BE399" s="12"/>
      <c r="BF399" s="12"/>
      <c r="BG399" s="12"/>
      <c r="BH399" s="12"/>
      <c r="BI399" s="12"/>
      <c r="BJ399" s="12"/>
      <c r="BK399" s="12"/>
      <c r="BL399" s="12"/>
      <c r="BM399" s="12"/>
      <c r="BN399" s="12"/>
      <c r="BO399" s="12"/>
      <c r="BP399" s="12"/>
      <c r="BQ399" s="12"/>
      <c r="BR399" s="12"/>
      <c r="BS399" s="12"/>
      <c r="BT399" s="12"/>
      <c r="BU399" s="12"/>
      <c r="BV399" s="12"/>
      <c r="BW399" s="12"/>
      <c r="BX399" s="12"/>
      <c r="BY399" s="12"/>
      <c r="BZ399" s="12"/>
    </row>
    <row r="400" spans="1:78" s="2" customFormat="1" ht="15.15" customHeight="1">
      <c r="A400" s="104"/>
      <c r="B400" s="95"/>
      <c r="C400" s="95"/>
      <c r="D400" s="95"/>
      <c r="E400" s="95"/>
      <c r="F400" s="95"/>
      <c r="G400" s="95"/>
      <c r="H400" s="7"/>
      <c r="I400" s="7"/>
      <c r="J400" s="7"/>
      <c r="AA400" s="12"/>
      <c r="AB400" s="12"/>
      <c r="AC400" s="12" t="s">
        <v>3265</v>
      </c>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c r="BB400" s="12"/>
      <c r="BC400" s="12"/>
      <c r="BD400" s="12"/>
      <c r="BE400" s="12"/>
      <c r="BF400" s="12"/>
      <c r="BG400" s="12"/>
      <c r="BH400" s="12"/>
      <c r="BI400" s="12"/>
      <c r="BJ400" s="12"/>
      <c r="BK400" s="12"/>
      <c r="BL400" s="12"/>
      <c r="BM400" s="12"/>
      <c r="BN400" s="12"/>
      <c r="BO400" s="12"/>
      <c r="BP400" s="12"/>
      <c r="BQ400" s="12"/>
      <c r="BR400" s="12"/>
      <c r="BS400" s="12"/>
      <c r="BT400" s="12"/>
      <c r="BU400" s="12"/>
      <c r="BV400" s="12"/>
      <c r="BW400" s="12"/>
      <c r="BX400" s="12"/>
      <c r="BY400" s="12"/>
      <c r="BZ400" s="12"/>
    </row>
    <row r="401" spans="1:78" s="2" customFormat="1" ht="13.8">
      <c r="A401" s="11" t="s">
        <v>2746</v>
      </c>
      <c r="B401" s="105" t="s">
        <v>3588</v>
      </c>
      <c r="C401" s="82"/>
      <c r="D401" s="82"/>
      <c r="E401" s="83"/>
      <c r="F401" s="118" t="str">
        <f>IF(ISERROR(SEARCH("Nonstandard",$B$401))=TRUE,"","Please specify in the 'Notes' field below")</f>
        <v/>
      </c>
      <c r="G401" s="7"/>
      <c r="H401" s="7"/>
      <c r="I401" s="7"/>
      <c r="J401" s="7"/>
      <c r="AA401" s="12"/>
      <c r="AB401" s="12"/>
      <c r="AC401" s="12" t="s">
        <v>3266</v>
      </c>
      <c r="AD401" s="12" t="s">
        <v>2857</v>
      </c>
      <c r="AE401" s="12">
        <v>78</v>
      </c>
      <c r="AF401" s="12" t="s">
        <v>3460</v>
      </c>
      <c r="AG401" s="12">
        <v>951</v>
      </c>
      <c r="AH401" s="12" t="s">
        <v>2859</v>
      </c>
      <c r="AI401" s="119" t="str">
        <f>IF(ISERROR(FIND("]",$B$401))=TRUE,"",MID($B$401,2,FIND("]",$B$401)-2))</f>
        <v>3</v>
      </c>
      <c r="AJ401" s="12"/>
      <c r="AK401" s="12"/>
      <c r="AL401" s="12"/>
      <c r="AM401" s="12"/>
      <c r="AN401" s="12"/>
      <c r="AO401" s="12"/>
      <c r="AP401" s="12"/>
      <c r="AQ401" s="12"/>
      <c r="AR401" s="12"/>
      <c r="AS401" s="12"/>
      <c r="AT401" s="12"/>
      <c r="AU401" s="12"/>
      <c r="AV401" s="12"/>
      <c r="AW401" s="12"/>
      <c r="AX401" s="12"/>
      <c r="AY401" s="12"/>
      <c r="AZ401" s="12"/>
      <c r="BA401" s="12"/>
      <c r="BB401" s="12"/>
      <c r="BC401" s="12"/>
      <c r="BD401" s="12"/>
      <c r="BE401" s="12"/>
      <c r="BF401" s="12"/>
      <c r="BG401" s="12"/>
      <c r="BH401" s="12"/>
      <c r="BI401" s="12"/>
      <c r="BJ401" s="12"/>
      <c r="BK401" s="12"/>
      <c r="BL401" s="12"/>
      <c r="BM401" s="12"/>
      <c r="BN401" s="12"/>
      <c r="BO401" s="12"/>
      <c r="BP401" s="12"/>
      <c r="BQ401" s="12"/>
      <c r="BR401" s="12"/>
      <c r="BS401" s="12"/>
      <c r="BT401" s="12"/>
      <c r="BU401" s="12"/>
      <c r="BV401" s="12"/>
      <c r="BW401" s="12"/>
      <c r="BX401" s="12"/>
      <c r="BY401" s="12"/>
      <c r="BZ401" s="12"/>
    </row>
    <row r="402" spans="1:78" s="2" customFormat="1" ht="12">
      <c r="A402" s="7"/>
      <c r="B402" s="7"/>
      <c r="C402" s="7"/>
      <c r="D402" s="7"/>
      <c r="E402" s="19" t="s">
        <v>3462</v>
      </c>
      <c r="F402" s="7"/>
      <c r="G402" s="7"/>
      <c r="H402" s="7"/>
      <c r="I402" s="7"/>
      <c r="J402" s="7"/>
      <c r="AA402" s="12"/>
      <c r="AB402" s="12"/>
      <c r="AC402" s="12" t="s">
        <v>3267</v>
      </c>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c r="BB402" s="12"/>
      <c r="BC402" s="12"/>
      <c r="BD402" s="12"/>
      <c r="BE402" s="12"/>
      <c r="BF402" s="12"/>
      <c r="BG402" s="12"/>
      <c r="BH402" s="12"/>
      <c r="BI402" s="12"/>
      <c r="BJ402" s="12"/>
      <c r="BK402" s="12"/>
      <c r="BL402" s="12"/>
      <c r="BM402" s="12"/>
      <c r="BN402" s="12"/>
      <c r="BO402" s="12"/>
      <c r="BP402" s="12"/>
      <c r="BQ402" s="12"/>
      <c r="BR402" s="12"/>
      <c r="BS402" s="12"/>
      <c r="BT402" s="12"/>
      <c r="BU402" s="12"/>
      <c r="BV402" s="12"/>
      <c r="BW402" s="12"/>
      <c r="BX402" s="12"/>
      <c r="BY402" s="12"/>
      <c r="BZ402" s="12"/>
    </row>
    <row r="403" spans="1:78" s="1" customFormat="1" ht="34.950000000000003" customHeight="1">
      <c r="A403" s="18"/>
      <c r="B403" s="17" t="s">
        <v>2747</v>
      </c>
      <c r="C403" s="17" t="s">
        <v>2748</v>
      </c>
      <c r="D403" s="20">
        <v>2024</v>
      </c>
      <c r="E403" s="120">
        <f>D403-1</f>
        <v>2023</v>
      </c>
      <c r="F403" s="120">
        <f>E403-1</f>
        <v>2022</v>
      </c>
      <c r="G403" s="120">
        <f>F403-1</f>
        <v>2021</v>
      </c>
      <c r="H403" s="120">
        <f>G403-1</f>
        <v>2020</v>
      </c>
      <c r="I403" s="10"/>
      <c r="J403" s="10"/>
      <c r="K403" s="10"/>
      <c r="L403" s="10"/>
      <c r="M403" s="10"/>
      <c r="N403" s="10"/>
      <c r="O403" s="10"/>
      <c r="P403" s="10"/>
      <c r="Q403" s="10"/>
      <c r="R403" s="10"/>
      <c r="S403" s="10"/>
      <c r="AA403" s="28"/>
      <c r="AB403" s="28"/>
      <c r="AC403" s="28" t="s">
        <v>3268</v>
      </c>
      <c r="AD403" s="28" t="s">
        <v>2857</v>
      </c>
      <c r="AE403" s="28">
        <v>78</v>
      </c>
      <c r="AF403" s="28" t="s">
        <v>3460</v>
      </c>
      <c r="AG403" s="28">
        <v>951</v>
      </c>
      <c r="AH403" s="28" t="s">
        <v>3461</v>
      </c>
      <c r="AI403" s="28">
        <v>34</v>
      </c>
      <c r="AJ403" s="28">
        <v>68</v>
      </c>
      <c r="AK403" s="121">
        <f>IF($D$403&lt;&gt;"",$D$403,"")</f>
        <v>2024</v>
      </c>
      <c r="AL403" s="121">
        <f>IF($E$403&lt;&gt;"",$E$403,"")</f>
        <v>2023</v>
      </c>
      <c r="AM403" s="121">
        <f>IF($F$403&lt;&gt;"",$F$403,"")</f>
        <v>2022</v>
      </c>
      <c r="AN403" s="121">
        <f>IF($G$403&lt;&gt;"",$G$403,"")</f>
        <v>2021</v>
      </c>
      <c r="AO403" s="121">
        <f>IF($H$403&lt;&gt;"",$H$403,"")</f>
        <v>2020</v>
      </c>
      <c r="AP403" s="28"/>
      <c r="AQ403" s="28"/>
      <c r="AR403" s="28"/>
      <c r="AS403" s="28"/>
      <c r="AT403" s="28"/>
      <c r="AU403" s="28"/>
      <c r="AV403" s="28"/>
      <c r="AW403" s="28"/>
      <c r="AX403" s="28"/>
      <c r="AY403" s="28"/>
      <c r="AZ403" s="28"/>
      <c r="BA403" s="28"/>
      <c r="BB403" s="28"/>
      <c r="BC403" s="28"/>
      <c r="BD403" s="28"/>
      <c r="BE403" s="28"/>
      <c r="BF403" s="28"/>
      <c r="BG403" s="28"/>
      <c r="BH403" s="28"/>
      <c r="BI403" s="28"/>
      <c r="BJ403" s="28"/>
      <c r="BK403" s="28"/>
      <c r="BL403" s="28"/>
      <c r="BM403" s="28"/>
      <c r="BN403" s="28"/>
      <c r="BO403" s="28"/>
      <c r="BP403" s="28"/>
      <c r="BQ403" s="28"/>
      <c r="BR403" s="28"/>
      <c r="BS403" s="28"/>
      <c r="BT403" s="28"/>
      <c r="BU403" s="28"/>
      <c r="BV403" s="28"/>
      <c r="BW403" s="28"/>
      <c r="BX403" s="28"/>
      <c r="BY403" s="28"/>
      <c r="BZ403" s="28"/>
    </row>
    <row r="404" spans="1:78" s="2" customFormat="1">
      <c r="A404" s="21"/>
      <c r="B404" s="25" t="s">
        <v>2749</v>
      </c>
      <c r="C404" s="22" t="s">
        <v>2749</v>
      </c>
      <c r="D404" s="23" t="s">
        <v>3464</v>
      </c>
      <c r="E404" s="24"/>
      <c r="F404" s="24"/>
      <c r="G404" s="24"/>
      <c r="H404" s="24"/>
      <c r="I404" s="7"/>
      <c r="J404" s="7"/>
      <c r="AA404" s="12"/>
      <c r="AB404" s="12"/>
      <c r="AC404" s="12" t="s">
        <v>3269</v>
      </c>
      <c r="AD404" s="12" t="s">
        <v>2857</v>
      </c>
      <c r="AE404" s="12">
        <v>78</v>
      </c>
      <c r="AF404" s="12" t="s">
        <v>3460</v>
      </c>
      <c r="AG404" s="12">
        <v>951</v>
      </c>
      <c r="AH404" s="12" t="s">
        <v>3463</v>
      </c>
      <c r="AI404" s="12">
        <v>1</v>
      </c>
      <c r="AJ404" s="12">
        <v>2215</v>
      </c>
      <c r="AK404" s="119" t="str">
        <f>IF($D$404&lt;&gt;"",$D$404,"")</f>
        <v xml:space="preserve"> </v>
      </c>
      <c r="AL404" s="119" t="str">
        <f>IF($E$404&lt;&gt;"",$E$404,"")</f>
        <v/>
      </c>
      <c r="AM404" s="119" t="str">
        <f>IF($F$404&lt;&gt;"",$F$404,"")</f>
        <v/>
      </c>
      <c r="AN404" s="119" t="str">
        <f>IF($G$404&lt;&gt;"",$G$404,"")</f>
        <v/>
      </c>
      <c r="AO404" s="119" t="str">
        <f>IF($H$404&lt;&gt;"",$H$404,"")</f>
        <v/>
      </c>
      <c r="AP404" s="12"/>
      <c r="AQ404" s="12"/>
      <c r="AR404" s="12"/>
      <c r="AS404" s="12"/>
      <c r="AT404" s="12"/>
      <c r="AU404" s="12"/>
      <c r="AV404" s="12"/>
      <c r="AW404" s="12"/>
      <c r="AX404" s="12"/>
      <c r="AY404" s="12"/>
      <c r="AZ404" s="12"/>
      <c r="BA404" s="12"/>
      <c r="BB404" s="12"/>
      <c r="BC404" s="12"/>
      <c r="BD404" s="12"/>
      <c r="BE404" s="12"/>
      <c r="BF404" s="12"/>
      <c r="BG404" s="12"/>
      <c r="BH404" s="12"/>
      <c r="BI404" s="12"/>
      <c r="BJ404" s="12"/>
      <c r="BK404" s="12"/>
      <c r="BL404" s="12"/>
      <c r="BM404" s="12"/>
      <c r="BN404" s="12"/>
      <c r="BO404" s="12"/>
      <c r="BP404" s="12"/>
      <c r="BQ404" s="12"/>
      <c r="BR404" s="12"/>
      <c r="BS404" s="12"/>
      <c r="BT404" s="12"/>
      <c r="BU404" s="12"/>
      <c r="BV404" s="12"/>
      <c r="BW404" s="12"/>
      <c r="BX404" s="12"/>
      <c r="BY404" s="12"/>
      <c r="BZ404" s="12"/>
    </row>
    <row r="405" spans="1:78" s="2" customFormat="1">
      <c r="A405" s="21"/>
      <c r="B405" s="27" t="s">
        <v>2750</v>
      </c>
      <c r="C405" s="22" t="s">
        <v>2751</v>
      </c>
      <c r="D405" s="23" t="s">
        <v>3464</v>
      </c>
      <c r="E405" s="24"/>
      <c r="F405" s="24"/>
      <c r="G405" s="24"/>
      <c r="H405" s="24"/>
      <c r="I405" s="7"/>
      <c r="J405" s="7"/>
      <c r="AA405" s="12"/>
      <c r="AB405" s="12"/>
      <c r="AC405" s="12" t="s">
        <v>3270</v>
      </c>
      <c r="AD405" s="12" t="s">
        <v>2857</v>
      </c>
      <c r="AE405" s="12">
        <v>78</v>
      </c>
      <c r="AF405" s="12" t="s">
        <v>3460</v>
      </c>
      <c r="AG405" s="12">
        <v>951</v>
      </c>
      <c r="AH405" s="12" t="s">
        <v>3463</v>
      </c>
      <c r="AI405" s="12">
        <v>1</v>
      </c>
      <c r="AJ405" s="12">
        <v>2216</v>
      </c>
      <c r="AK405" s="119" t="str">
        <f>IF($D$405&lt;&gt;"",$D$405,"")</f>
        <v xml:space="preserve"> </v>
      </c>
      <c r="AL405" s="119" t="str">
        <f>IF($E$405&lt;&gt;"",$E$405,"")</f>
        <v/>
      </c>
      <c r="AM405" s="119" t="str">
        <f>IF($F$405&lt;&gt;"",$F$405,"")</f>
        <v/>
      </c>
      <c r="AN405" s="119" t="str">
        <f>IF($G$405&lt;&gt;"",$G$405,"")</f>
        <v/>
      </c>
      <c r="AO405" s="119" t="str">
        <f>IF($H$405&lt;&gt;"",$H$405,"")</f>
        <v/>
      </c>
      <c r="AP405" s="12"/>
      <c r="AQ405" s="12"/>
      <c r="AR405" s="12"/>
      <c r="AS405" s="12"/>
      <c r="AT405" s="12"/>
      <c r="AU405" s="12"/>
      <c r="AV405" s="12"/>
      <c r="AW405" s="12"/>
      <c r="AX405" s="12"/>
      <c r="AY405" s="12"/>
      <c r="AZ405" s="12"/>
      <c r="BA405" s="12"/>
      <c r="BB405" s="12"/>
      <c r="BC405" s="12"/>
      <c r="BD405" s="12"/>
      <c r="BE405" s="12"/>
      <c r="BF405" s="12"/>
      <c r="BG405" s="12"/>
      <c r="BH405" s="12"/>
      <c r="BI405" s="12"/>
      <c r="BJ405" s="12"/>
      <c r="BK405" s="12"/>
      <c r="BL405" s="12"/>
      <c r="BM405" s="12"/>
      <c r="BN405" s="12"/>
      <c r="BO405" s="12"/>
      <c r="BP405" s="12"/>
      <c r="BQ405" s="12"/>
      <c r="BR405" s="12"/>
      <c r="BS405" s="12"/>
      <c r="BT405" s="12"/>
      <c r="BU405" s="12"/>
      <c r="BV405" s="12"/>
      <c r="BW405" s="12"/>
      <c r="BX405" s="12"/>
      <c r="BY405" s="12"/>
      <c r="BZ405" s="12"/>
    </row>
    <row r="406" spans="1:78" s="2" customFormat="1">
      <c r="A406" s="21"/>
      <c r="B406" s="26" t="s">
        <v>2750</v>
      </c>
      <c r="C406" s="22" t="s">
        <v>2752</v>
      </c>
      <c r="D406" s="23" t="s">
        <v>3464</v>
      </c>
      <c r="E406" s="24"/>
      <c r="F406" s="24"/>
      <c r="G406" s="24"/>
      <c r="H406" s="24"/>
      <c r="I406" s="7"/>
      <c r="J406" s="7"/>
      <c r="AA406" s="12"/>
      <c r="AB406" s="12"/>
      <c r="AC406" s="12" t="s">
        <v>3271</v>
      </c>
      <c r="AD406" s="12" t="s">
        <v>2857</v>
      </c>
      <c r="AE406" s="12">
        <v>78</v>
      </c>
      <c r="AF406" s="12" t="s">
        <v>3460</v>
      </c>
      <c r="AG406" s="12">
        <v>951</v>
      </c>
      <c r="AH406" s="12" t="s">
        <v>3463</v>
      </c>
      <c r="AI406" s="12">
        <v>1</v>
      </c>
      <c r="AJ406" s="12">
        <v>2689</v>
      </c>
      <c r="AK406" s="119" t="str">
        <f>IF($D$406&lt;&gt;"",$D$406,"")</f>
        <v xml:space="preserve"> </v>
      </c>
      <c r="AL406" s="119" t="str">
        <f>IF($E$406&lt;&gt;"",$E$406,"")</f>
        <v/>
      </c>
      <c r="AM406" s="119" t="str">
        <f>IF($F$406&lt;&gt;"",$F$406,"")</f>
        <v/>
      </c>
      <c r="AN406" s="119" t="str">
        <f>IF($G$406&lt;&gt;"",$G$406,"")</f>
        <v/>
      </c>
      <c r="AO406" s="119" t="str">
        <f>IF($H$406&lt;&gt;"",$H$406,"")</f>
        <v/>
      </c>
      <c r="AP406" s="12"/>
      <c r="AQ406" s="12"/>
      <c r="AR406" s="12"/>
      <c r="AS406" s="12"/>
      <c r="AT406" s="12"/>
      <c r="AU406" s="12"/>
      <c r="AV406" s="12"/>
      <c r="AW406" s="12"/>
      <c r="AX406" s="12"/>
      <c r="AY406" s="12"/>
      <c r="AZ406" s="12"/>
      <c r="BA406" s="12"/>
      <c r="BB406" s="12"/>
      <c r="BC406" s="12"/>
      <c r="BD406" s="12"/>
      <c r="BE406" s="12"/>
      <c r="BF406" s="12"/>
      <c r="BG406" s="12"/>
      <c r="BH406" s="12"/>
      <c r="BI406" s="12"/>
      <c r="BJ406" s="12"/>
      <c r="BK406" s="12"/>
      <c r="BL406" s="12"/>
      <c r="BM406" s="12"/>
      <c r="BN406" s="12"/>
      <c r="BO406" s="12"/>
      <c r="BP406" s="12"/>
      <c r="BQ406" s="12"/>
      <c r="BR406" s="12"/>
      <c r="BS406" s="12"/>
      <c r="BT406" s="12"/>
      <c r="BU406" s="12"/>
      <c r="BV406" s="12"/>
      <c r="BW406" s="12"/>
      <c r="BX406" s="12"/>
      <c r="BY406" s="12"/>
      <c r="BZ406" s="12"/>
    </row>
    <row r="407" spans="1:78" s="2" customFormat="1">
      <c r="A407" s="21"/>
      <c r="B407" s="25" t="s">
        <v>2753</v>
      </c>
      <c r="C407" s="22" t="s">
        <v>2749</v>
      </c>
      <c r="D407" s="23" t="s">
        <v>3464</v>
      </c>
      <c r="E407" s="24"/>
      <c r="F407" s="24"/>
      <c r="G407" s="24"/>
      <c r="H407" s="24"/>
      <c r="I407" s="7"/>
      <c r="J407" s="7"/>
      <c r="AA407" s="12"/>
      <c r="AB407" s="12"/>
      <c r="AC407" s="12" t="s">
        <v>3272</v>
      </c>
      <c r="AD407" s="12" t="s">
        <v>2857</v>
      </c>
      <c r="AE407" s="12">
        <v>78</v>
      </c>
      <c r="AF407" s="12" t="s">
        <v>3460</v>
      </c>
      <c r="AG407" s="12">
        <v>951</v>
      </c>
      <c r="AH407" s="12" t="s">
        <v>3463</v>
      </c>
      <c r="AI407" s="12">
        <v>2</v>
      </c>
      <c r="AJ407" s="12">
        <v>2215</v>
      </c>
      <c r="AK407" s="119" t="str">
        <f>IF($D$407&lt;&gt;"",$D$407,"")</f>
        <v xml:space="preserve"> </v>
      </c>
      <c r="AL407" s="119" t="str">
        <f>IF($E$407&lt;&gt;"",$E$407,"")</f>
        <v/>
      </c>
      <c r="AM407" s="119" t="str">
        <f>IF($F$407&lt;&gt;"",$F$407,"")</f>
        <v/>
      </c>
      <c r="AN407" s="119" t="str">
        <f>IF($G$407&lt;&gt;"",$G$407,"")</f>
        <v/>
      </c>
      <c r="AO407" s="119" t="str">
        <f>IF($H$407&lt;&gt;"",$H$407,"")</f>
        <v/>
      </c>
      <c r="AP407" s="12"/>
      <c r="AQ407" s="12"/>
      <c r="AR407" s="12"/>
      <c r="AS407" s="12"/>
      <c r="AT407" s="12"/>
      <c r="AU407" s="12"/>
      <c r="AV407" s="12"/>
      <c r="AW407" s="12"/>
      <c r="AX407" s="12"/>
      <c r="AY407" s="12"/>
      <c r="AZ407" s="12"/>
      <c r="BA407" s="12"/>
      <c r="BB407" s="12"/>
      <c r="BC407" s="12"/>
      <c r="BD407" s="12"/>
      <c r="BE407" s="12"/>
      <c r="BF407" s="12"/>
      <c r="BG407" s="12"/>
      <c r="BH407" s="12"/>
      <c r="BI407" s="12"/>
      <c r="BJ407" s="12"/>
      <c r="BK407" s="12"/>
      <c r="BL407" s="12"/>
      <c r="BM407" s="12"/>
      <c r="BN407" s="12"/>
      <c r="BO407" s="12"/>
      <c r="BP407" s="12"/>
      <c r="BQ407" s="12"/>
      <c r="BR407" s="12"/>
      <c r="BS407" s="12"/>
      <c r="BT407" s="12"/>
      <c r="BU407" s="12"/>
      <c r="BV407" s="12"/>
      <c r="BW407" s="12"/>
      <c r="BX407" s="12"/>
      <c r="BY407" s="12"/>
      <c r="BZ407" s="12"/>
    </row>
    <row r="408" spans="1:78" s="2" customFormat="1">
      <c r="A408" s="21"/>
      <c r="B408" s="27" t="s">
        <v>2754</v>
      </c>
      <c r="C408" s="22" t="s">
        <v>2751</v>
      </c>
      <c r="D408" s="23" t="s">
        <v>3464</v>
      </c>
      <c r="E408" s="24"/>
      <c r="F408" s="24"/>
      <c r="G408" s="24"/>
      <c r="H408" s="24"/>
      <c r="I408" s="7"/>
      <c r="J408" s="7"/>
      <c r="AA408" s="12"/>
      <c r="AB408" s="12"/>
      <c r="AC408" s="12" t="s">
        <v>3273</v>
      </c>
      <c r="AD408" s="12" t="s">
        <v>2857</v>
      </c>
      <c r="AE408" s="12">
        <v>78</v>
      </c>
      <c r="AF408" s="12" t="s">
        <v>3460</v>
      </c>
      <c r="AG408" s="12">
        <v>951</v>
      </c>
      <c r="AH408" s="12" t="s">
        <v>3463</v>
      </c>
      <c r="AI408" s="12">
        <v>2</v>
      </c>
      <c r="AJ408" s="12">
        <v>2216</v>
      </c>
      <c r="AK408" s="119" t="str">
        <f>IF($D$408&lt;&gt;"",$D$408,"")</f>
        <v xml:space="preserve"> </v>
      </c>
      <c r="AL408" s="119" t="str">
        <f>IF($E$408&lt;&gt;"",$E$408,"")</f>
        <v/>
      </c>
      <c r="AM408" s="119" t="str">
        <f>IF($F$408&lt;&gt;"",$F$408,"")</f>
        <v/>
      </c>
      <c r="AN408" s="119" t="str">
        <f>IF($G$408&lt;&gt;"",$G$408,"")</f>
        <v/>
      </c>
      <c r="AO408" s="119" t="str">
        <f>IF($H$408&lt;&gt;"",$H$408,"")</f>
        <v/>
      </c>
      <c r="AP408" s="12"/>
      <c r="AQ408" s="12"/>
      <c r="AR408" s="12"/>
      <c r="AS408" s="12"/>
      <c r="AT408" s="12"/>
      <c r="AU408" s="12"/>
      <c r="AV408" s="12"/>
      <c r="AW408" s="12"/>
      <c r="AX408" s="12"/>
      <c r="AY408" s="12"/>
      <c r="AZ408" s="12"/>
      <c r="BA408" s="12"/>
      <c r="BB408" s="12"/>
      <c r="BC408" s="12"/>
      <c r="BD408" s="12"/>
      <c r="BE408" s="12"/>
      <c r="BF408" s="12"/>
      <c r="BG408" s="12"/>
      <c r="BH408" s="12"/>
      <c r="BI408" s="12"/>
      <c r="BJ408" s="12"/>
      <c r="BK408" s="12"/>
      <c r="BL408" s="12"/>
      <c r="BM408" s="12"/>
      <c r="BN408" s="12"/>
      <c r="BO408" s="12"/>
      <c r="BP408" s="12"/>
      <c r="BQ408" s="12"/>
      <c r="BR408" s="12"/>
      <c r="BS408" s="12"/>
      <c r="BT408" s="12"/>
      <c r="BU408" s="12"/>
      <c r="BV408" s="12"/>
      <c r="BW408" s="12"/>
      <c r="BX408" s="12"/>
      <c r="BY408" s="12"/>
      <c r="BZ408" s="12"/>
    </row>
    <row r="409" spans="1:78" s="2" customFormat="1">
      <c r="A409" s="21"/>
      <c r="B409" s="26" t="s">
        <v>2754</v>
      </c>
      <c r="C409" s="22" t="s">
        <v>2752</v>
      </c>
      <c r="D409" s="23" t="s">
        <v>3464</v>
      </c>
      <c r="E409" s="24"/>
      <c r="F409" s="24"/>
      <c r="G409" s="24"/>
      <c r="H409" s="24"/>
      <c r="I409" s="7"/>
      <c r="J409" s="7"/>
      <c r="AA409" s="12"/>
      <c r="AB409" s="12"/>
      <c r="AC409" s="12" t="s">
        <v>3274</v>
      </c>
      <c r="AD409" s="12" t="s">
        <v>2857</v>
      </c>
      <c r="AE409" s="12">
        <v>78</v>
      </c>
      <c r="AF409" s="12" t="s">
        <v>3460</v>
      </c>
      <c r="AG409" s="12">
        <v>951</v>
      </c>
      <c r="AH409" s="12" t="s">
        <v>3463</v>
      </c>
      <c r="AI409" s="12">
        <v>2</v>
      </c>
      <c r="AJ409" s="12">
        <v>2689</v>
      </c>
      <c r="AK409" s="119" t="str">
        <f>IF($D$409&lt;&gt;"",$D$409,"")</f>
        <v xml:space="preserve"> </v>
      </c>
      <c r="AL409" s="119" t="str">
        <f>IF($E$409&lt;&gt;"",$E$409,"")</f>
        <v/>
      </c>
      <c r="AM409" s="119" t="str">
        <f>IF($F$409&lt;&gt;"",$F$409,"")</f>
        <v/>
      </c>
      <c r="AN409" s="119" t="str">
        <f>IF($G$409&lt;&gt;"",$G$409,"")</f>
        <v/>
      </c>
      <c r="AO409" s="119" t="str">
        <f>IF($H$409&lt;&gt;"",$H$409,"")</f>
        <v/>
      </c>
      <c r="AP409" s="12"/>
      <c r="AQ409" s="12"/>
      <c r="AR409" s="12"/>
      <c r="AS409" s="12"/>
      <c r="AT409" s="12"/>
      <c r="AU409" s="12"/>
      <c r="AV409" s="12"/>
      <c r="AW409" s="12"/>
      <c r="AX409" s="12"/>
      <c r="AY409" s="12"/>
      <c r="AZ409" s="12"/>
      <c r="BA409" s="12"/>
      <c r="BB409" s="12"/>
      <c r="BC409" s="12"/>
      <c r="BD409" s="12"/>
      <c r="BE409" s="12"/>
      <c r="BF409" s="12"/>
      <c r="BG409" s="12"/>
      <c r="BH409" s="12"/>
      <c r="BI409" s="12"/>
      <c r="BJ409" s="12"/>
      <c r="BK409" s="12"/>
      <c r="BL409" s="12"/>
      <c r="BM409" s="12"/>
      <c r="BN409" s="12"/>
      <c r="BO409" s="12"/>
      <c r="BP409" s="12"/>
      <c r="BQ409" s="12"/>
      <c r="BR409" s="12"/>
      <c r="BS409" s="12"/>
      <c r="BT409" s="12"/>
      <c r="BU409" s="12"/>
      <c r="BV409" s="12"/>
      <c r="BW409" s="12"/>
      <c r="BX409" s="12"/>
      <c r="BY409" s="12"/>
      <c r="BZ409" s="12"/>
    </row>
    <row r="410" spans="1:78" s="2" customFormat="1">
      <c r="A410" s="21"/>
      <c r="B410" s="25" t="s">
        <v>2755</v>
      </c>
      <c r="C410" s="22" t="s">
        <v>2749</v>
      </c>
      <c r="D410" s="23" t="s">
        <v>3464</v>
      </c>
      <c r="E410" s="24"/>
      <c r="F410" s="24"/>
      <c r="G410" s="24"/>
      <c r="H410" s="24"/>
      <c r="I410" s="7"/>
      <c r="J410" s="7"/>
      <c r="AA410" s="12"/>
      <c r="AB410" s="12"/>
      <c r="AC410" s="12" t="s">
        <v>3275</v>
      </c>
      <c r="AD410" s="12" t="s">
        <v>2857</v>
      </c>
      <c r="AE410" s="12">
        <v>78</v>
      </c>
      <c r="AF410" s="12" t="s">
        <v>3460</v>
      </c>
      <c r="AG410" s="12">
        <v>951</v>
      </c>
      <c r="AH410" s="12" t="s">
        <v>3463</v>
      </c>
      <c r="AI410" s="12">
        <v>3</v>
      </c>
      <c r="AJ410" s="12">
        <v>2215</v>
      </c>
      <c r="AK410" s="119" t="str">
        <f>IF($D$410&lt;&gt;"",$D$410,"")</f>
        <v xml:space="preserve"> </v>
      </c>
      <c r="AL410" s="119" t="str">
        <f>IF($E$410&lt;&gt;"",$E$410,"")</f>
        <v/>
      </c>
      <c r="AM410" s="119" t="str">
        <f>IF($F$410&lt;&gt;"",$F$410,"")</f>
        <v/>
      </c>
      <c r="AN410" s="119" t="str">
        <f>IF($G$410&lt;&gt;"",$G$410,"")</f>
        <v/>
      </c>
      <c r="AO410" s="119" t="str">
        <f>IF($H$410&lt;&gt;"",$H$410,"")</f>
        <v/>
      </c>
      <c r="AP410" s="12"/>
      <c r="AQ410" s="12"/>
      <c r="AR410" s="12"/>
      <c r="AS410" s="12"/>
      <c r="AT410" s="12"/>
      <c r="AU410" s="12"/>
      <c r="AV410" s="12"/>
      <c r="AW410" s="12"/>
      <c r="AX410" s="12"/>
      <c r="AY410" s="12"/>
      <c r="AZ410" s="12"/>
      <c r="BA410" s="12"/>
      <c r="BB410" s="12"/>
      <c r="BC410" s="12"/>
      <c r="BD410" s="12"/>
      <c r="BE410" s="12"/>
      <c r="BF410" s="12"/>
      <c r="BG410" s="12"/>
      <c r="BH410" s="12"/>
      <c r="BI410" s="12"/>
      <c r="BJ410" s="12"/>
      <c r="BK410" s="12"/>
      <c r="BL410" s="12"/>
      <c r="BM410" s="12"/>
      <c r="BN410" s="12"/>
      <c r="BO410" s="12"/>
      <c r="BP410" s="12"/>
      <c r="BQ410" s="12"/>
      <c r="BR410" s="12"/>
      <c r="BS410" s="12"/>
      <c r="BT410" s="12"/>
      <c r="BU410" s="12"/>
      <c r="BV410" s="12"/>
      <c r="BW410" s="12"/>
      <c r="BX410" s="12"/>
      <c r="BY410" s="12"/>
      <c r="BZ410" s="12"/>
    </row>
    <row r="411" spans="1:78" s="2" customFormat="1">
      <c r="A411" s="21"/>
      <c r="B411" s="27" t="s">
        <v>2756</v>
      </c>
      <c r="C411" s="22" t="s">
        <v>2751</v>
      </c>
      <c r="D411" s="23" t="s">
        <v>3464</v>
      </c>
      <c r="E411" s="24"/>
      <c r="F411" s="24"/>
      <c r="G411" s="24"/>
      <c r="H411" s="24"/>
      <c r="I411" s="7"/>
      <c r="J411" s="7"/>
      <c r="AA411" s="12"/>
      <c r="AB411" s="12"/>
      <c r="AC411" s="12" t="s">
        <v>3276</v>
      </c>
      <c r="AD411" s="12" t="s">
        <v>2857</v>
      </c>
      <c r="AE411" s="12">
        <v>78</v>
      </c>
      <c r="AF411" s="12" t="s">
        <v>3460</v>
      </c>
      <c r="AG411" s="12">
        <v>951</v>
      </c>
      <c r="AH411" s="12" t="s">
        <v>3463</v>
      </c>
      <c r="AI411" s="12">
        <v>3</v>
      </c>
      <c r="AJ411" s="12">
        <v>2216</v>
      </c>
      <c r="AK411" s="119" t="str">
        <f>IF($D$411&lt;&gt;"",$D$411,"")</f>
        <v xml:space="preserve"> </v>
      </c>
      <c r="AL411" s="119" t="str">
        <f>IF($E$411&lt;&gt;"",$E$411,"")</f>
        <v/>
      </c>
      <c r="AM411" s="119" t="str">
        <f>IF($F$411&lt;&gt;"",$F$411,"")</f>
        <v/>
      </c>
      <c r="AN411" s="119" t="str">
        <f>IF($G$411&lt;&gt;"",$G$411,"")</f>
        <v/>
      </c>
      <c r="AO411" s="119" t="str">
        <f>IF($H$411&lt;&gt;"",$H$411,"")</f>
        <v/>
      </c>
      <c r="AP411" s="12"/>
      <c r="AQ411" s="12"/>
      <c r="AR411" s="12"/>
      <c r="AS411" s="12"/>
      <c r="AT411" s="12"/>
      <c r="AU411" s="12"/>
      <c r="AV411" s="12"/>
      <c r="AW411" s="12"/>
      <c r="AX411" s="12"/>
      <c r="AY411" s="12"/>
      <c r="AZ411" s="12"/>
      <c r="BA411" s="12"/>
      <c r="BB411" s="12"/>
      <c r="BC411" s="12"/>
      <c r="BD411" s="12"/>
      <c r="BE411" s="12"/>
      <c r="BF411" s="12"/>
      <c r="BG411" s="12"/>
      <c r="BH411" s="12"/>
      <c r="BI411" s="12"/>
      <c r="BJ411" s="12"/>
      <c r="BK411" s="12"/>
      <c r="BL411" s="12"/>
      <c r="BM411" s="12"/>
      <c r="BN411" s="12"/>
      <c r="BO411" s="12"/>
      <c r="BP411" s="12"/>
      <c r="BQ411" s="12"/>
      <c r="BR411" s="12"/>
      <c r="BS411" s="12"/>
      <c r="BT411" s="12"/>
      <c r="BU411" s="12"/>
      <c r="BV411" s="12"/>
      <c r="BW411" s="12"/>
      <c r="BX411" s="12"/>
      <c r="BY411" s="12"/>
      <c r="BZ411" s="12"/>
    </row>
    <row r="412" spans="1:78" s="2" customFormat="1">
      <c r="A412" s="21"/>
      <c r="B412" s="26" t="s">
        <v>2756</v>
      </c>
      <c r="C412" s="22" t="s">
        <v>2752</v>
      </c>
      <c r="D412" s="23" t="s">
        <v>3464</v>
      </c>
      <c r="E412" s="24"/>
      <c r="F412" s="24"/>
      <c r="G412" s="24"/>
      <c r="H412" s="24"/>
      <c r="I412" s="7"/>
      <c r="J412" s="7"/>
      <c r="AA412" s="12"/>
      <c r="AB412" s="12"/>
      <c r="AC412" s="12" t="s">
        <v>3277</v>
      </c>
      <c r="AD412" s="12" t="s">
        <v>2857</v>
      </c>
      <c r="AE412" s="12">
        <v>78</v>
      </c>
      <c r="AF412" s="12" t="s">
        <v>3460</v>
      </c>
      <c r="AG412" s="12">
        <v>951</v>
      </c>
      <c r="AH412" s="12" t="s">
        <v>3463</v>
      </c>
      <c r="AI412" s="12">
        <v>3</v>
      </c>
      <c r="AJ412" s="12">
        <v>2689</v>
      </c>
      <c r="AK412" s="119" t="str">
        <f>IF($D$412&lt;&gt;"",$D$412,"")</f>
        <v xml:space="preserve"> </v>
      </c>
      <c r="AL412" s="119" t="str">
        <f>IF($E$412&lt;&gt;"",$E$412,"")</f>
        <v/>
      </c>
      <c r="AM412" s="119" t="str">
        <f>IF($F$412&lt;&gt;"",$F$412,"")</f>
        <v/>
      </c>
      <c r="AN412" s="119" t="str">
        <f>IF($G$412&lt;&gt;"",$G$412,"")</f>
        <v/>
      </c>
      <c r="AO412" s="119" t="str">
        <f>IF($H$412&lt;&gt;"",$H$412,"")</f>
        <v/>
      </c>
      <c r="AP412" s="12"/>
      <c r="AQ412" s="12"/>
      <c r="AR412" s="12"/>
      <c r="AS412" s="12"/>
      <c r="AT412" s="12"/>
      <c r="AU412" s="12"/>
      <c r="AV412" s="12"/>
      <c r="AW412" s="12"/>
      <c r="AX412" s="12"/>
      <c r="AY412" s="12"/>
      <c r="AZ412" s="12"/>
      <c r="BA412" s="12"/>
      <c r="BB412" s="12"/>
      <c r="BC412" s="12"/>
      <c r="BD412" s="12"/>
      <c r="BE412" s="12"/>
      <c r="BF412" s="12"/>
      <c r="BG412" s="12"/>
      <c r="BH412" s="12"/>
      <c r="BI412" s="12"/>
      <c r="BJ412" s="12"/>
      <c r="BK412" s="12"/>
      <c r="BL412" s="12"/>
      <c r="BM412" s="12"/>
      <c r="BN412" s="12"/>
      <c r="BO412" s="12"/>
      <c r="BP412" s="12"/>
      <c r="BQ412" s="12"/>
      <c r="BR412" s="12"/>
      <c r="BS412" s="12"/>
      <c r="BT412" s="12"/>
      <c r="BU412" s="12"/>
      <c r="BV412" s="12"/>
      <c r="BW412" s="12"/>
      <c r="BX412" s="12"/>
      <c r="BY412" s="12"/>
      <c r="BZ412" s="12"/>
    </row>
    <row r="413" spans="1:78" s="2" customFormat="1">
      <c r="A413" s="7"/>
      <c r="B413" s="7"/>
      <c r="C413" s="7"/>
      <c r="D413" s="7"/>
      <c r="E413" s="7"/>
      <c r="F413" s="7"/>
      <c r="G413" s="7"/>
      <c r="H413" s="7"/>
      <c r="I413" s="7"/>
      <c r="J413" s="7"/>
      <c r="AA413" s="12"/>
      <c r="AB413" s="12"/>
      <c r="AC413" s="12" t="s">
        <v>3278</v>
      </c>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c r="BB413" s="12"/>
      <c r="BC413" s="12"/>
      <c r="BD413" s="12"/>
      <c r="BE413" s="12"/>
      <c r="BF413" s="12"/>
      <c r="BG413" s="12"/>
      <c r="BH413" s="12"/>
      <c r="BI413" s="12"/>
      <c r="BJ413" s="12"/>
      <c r="BK413" s="12"/>
      <c r="BL413" s="12"/>
      <c r="BM413" s="12"/>
      <c r="BN413" s="12"/>
      <c r="BO413" s="12"/>
      <c r="BP413" s="12"/>
      <c r="BQ413" s="12"/>
      <c r="BR413" s="12"/>
      <c r="BS413" s="12"/>
      <c r="BT413" s="12"/>
      <c r="BU413" s="12"/>
      <c r="BV413" s="12"/>
      <c r="BW413" s="12"/>
      <c r="BX413" s="12"/>
      <c r="BY413" s="12"/>
      <c r="BZ413" s="12"/>
    </row>
    <row r="414" spans="1:78" s="2" customFormat="1" ht="12">
      <c r="A414" s="11" t="s">
        <v>2865</v>
      </c>
      <c r="B414" s="108"/>
      <c r="C414" s="86"/>
      <c r="D414" s="86"/>
      <c r="E414" s="86"/>
      <c r="F414" s="86"/>
      <c r="G414" s="87"/>
      <c r="H414" s="7"/>
      <c r="I414" s="7"/>
      <c r="J414" s="7"/>
      <c r="AA414" s="12"/>
      <c r="AB414" s="12"/>
      <c r="AC414" s="12" t="s">
        <v>3279</v>
      </c>
      <c r="AD414" s="12" t="s">
        <v>2857</v>
      </c>
      <c r="AE414" s="12">
        <v>78</v>
      </c>
      <c r="AF414" s="12" t="s">
        <v>3460</v>
      </c>
      <c r="AG414" s="12">
        <v>951</v>
      </c>
      <c r="AH414" s="12" t="s">
        <v>2866</v>
      </c>
      <c r="AI414" s="12"/>
      <c r="AJ414" s="119" t="str">
        <f>IF($B$414&lt;&gt;"",$B$414,"")</f>
        <v/>
      </c>
      <c r="AK414" s="12"/>
      <c r="AL414" s="12"/>
      <c r="AM414" s="12"/>
      <c r="AN414" s="12"/>
      <c r="AO414" s="12"/>
      <c r="AP414" s="12"/>
      <c r="AQ414" s="12"/>
      <c r="AR414" s="12"/>
      <c r="AS414" s="12"/>
      <c r="AT414" s="12"/>
      <c r="AU414" s="12"/>
      <c r="AV414" s="12"/>
      <c r="AW414" s="12"/>
      <c r="AX414" s="12"/>
      <c r="AY414" s="12"/>
      <c r="AZ414" s="12"/>
      <c r="BA414" s="12"/>
      <c r="BB414" s="12"/>
      <c r="BC414" s="12"/>
      <c r="BD414" s="12"/>
      <c r="BE414" s="12"/>
      <c r="BF414" s="12"/>
      <c r="BG414" s="12"/>
      <c r="BH414" s="12"/>
      <c r="BI414" s="12"/>
      <c r="BJ414" s="12"/>
      <c r="BK414" s="12"/>
      <c r="BL414" s="12"/>
      <c r="BM414" s="12"/>
      <c r="BN414" s="12"/>
      <c r="BO414" s="12"/>
      <c r="BP414" s="12"/>
      <c r="BQ414" s="12"/>
      <c r="BR414" s="12"/>
      <c r="BS414" s="12"/>
      <c r="BT414" s="12"/>
      <c r="BU414" s="12"/>
      <c r="BV414" s="12"/>
      <c r="BW414" s="12"/>
      <c r="BX414" s="12"/>
      <c r="BY414" s="12"/>
      <c r="BZ414" s="12"/>
    </row>
    <row r="415" spans="1:78" s="2" customFormat="1">
      <c r="A415" s="7"/>
      <c r="B415" s="88"/>
      <c r="C415" s="89"/>
      <c r="D415" s="89"/>
      <c r="E415" s="89"/>
      <c r="F415" s="89"/>
      <c r="G415" s="90"/>
      <c r="H415" s="7"/>
      <c r="I415" s="7"/>
      <c r="J415" s="7"/>
      <c r="AA415" s="12"/>
      <c r="AB415" s="12"/>
      <c r="AC415" s="12" t="s">
        <v>3280</v>
      </c>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c r="BB415" s="12"/>
      <c r="BC415" s="12"/>
      <c r="BD415" s="12"/>
      <c r="BE415" s="12"/>
      <c r="BF415" s="12"/>
      <c r="BG415" s="12"/>
      <c r="BH415" s="12"/>
      <c r="BI415" s="12"/>
      <c r="BJ415" s="12"/>
      <c r="BK415" s="12"/>
      <c r="BL415" s="12"/>
      <c r="BM415" s="12"/>
      <c r="BN415" s="12"/>
      <c r="BO415" s="12"/>
      <c r="BP415" s="12"/>
      <c r="BQ415" s="12"/>
      <c r="BR415" s="12"/>
      <c r="BS415" s="12"/>
      <c r="BT415" s="12"/>
      <c r="BU415" s="12"/>
      <c r="BV415" s="12"/>
      <c r="BW415" s="12"/>
      <c r="BX415" s="12"/>
      <c r="BY415" s="12"/>
      <c r="BZ415" s="12"/>
    </row>
    <row r="416" spans="1:78" s="2" customFormat="1">
      <c r="A416" s="7"/>
      <c r="B416" s="88"/>
      <c r="C416" s="89"/>
      <c r="D416" s="89"/>
      <c r="E416" s="89"/>
      <c r="F416" s="89"/>
      <c r="G416" s="90"/>
      <c r="H416" s="7"/>
      <c r="I416" s="7"/>
      <c r="J416" s="7"/>
      <c r="AA416" s="12"/>
      <c r="AB416" s="12"/>
      <c r="AC416" s="12" t="s">
        <v>3281</v>
      </c>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c r="BB416" s="12"/>
      <c r="BC416" s="12"/>
      <c r="BD416" s="12"/>
      <c r="BE416" s="12"/>
      <c r="BF416" s="12"/>
      <c r="BG416" s="12"/>
      <c r="BH416" s="12"/>
      <c r="BI416" s="12"/>
      <c r="BJ416" s="12"/>
      <c r="BK416" s="12"/>
      <c r="BL416" s="12"/>
      <c r="BM416" s="12"/>
      <c r="BN416" s="12"/>
      <c r="BO416" s="12"/>
      <c r="BP416" s="12"/>
      <c r="BQ416" s="12"/>
      <c r="BR416" s="12"/>
      <c r="BS416" s="12"/>
      <c r="BT416" s="12"/>
      <c r="BU416" s="12"/>
      <c r="BV416" s="12"/>
      <c r="BW416" s="12"/>
      <c r="BX416" s="12"/>
      <c r="BY416" s="12"/>
      <c r="BZ416" s="12"/>
    </row>
    <row r="417" spans="1:78" s="2" customFormat="1">
      <c r="A417" s="7"/>
      <c r="B417" s="91"/>
      <c r="C417" s="92"/>
      <c r="D417" s="92"/>
      <c r="E417" s="92"/>
      <c r="F417" s="92"/>
      <c r="G417" s="93"/>
      <c r="H417" s="7"/>
      <c r="I417" s="7"/>
      <c r="J417" s="7"/>
      <c r="AA417" s="12"/>
      <c r="AB417" s="12"/>
      <c r="AC417" s="12" t="s">
        <v>3282</v>
      </c>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c r="BB417" s="12"/>
      <c r="BC417" s="12"/>
      <c r="BD417" s="12"/>
      <c r="BE417" s="12"/>
      <c r="BF417" s="12"/>
      <c r="BG417" s="12"/>
      <c r="BH417" s="12"/>
      <c r="BI417" s="12"/>
      <c r="BJ417" s="12"/>
      <c r="BK417" s="12"/>
      <c r="BL417" s="12"/>
      <c r="BM417" s="12"/>
      <c r="BN417" s="12"/>
      <c r="BO417" s="12"/>
      <c r="BP417" s="12"/>
      <c r="BQ417" s="12"/>
      <c r="BR417" s="12"/>
      <c r="BS417" s="12"/>
      <c r="BT417" s="12"/>
      <c r="BU417" s="12"/>
      <c r="BV417" s="12"/>
      <c r="BW417" s="12"/>
      <c r="BX417" s="12"/>
      <c r="BY417" s="12"/>
      <c r="BZ417" s="12"/>
    </row>
    <row r="418" spans="1:78" s="2" customFormat="1">
      <c r="A418" s="7"/>
      <c r="B418" s="7"/>
      <c r="C418" s="7"/>
      <c r="D418" s="7"/>
      <c r="E418" s="7"/>
      <c r="F418" s="7"/>
      <c r="G418" s="7"/>
      <c r="H418" s="7"/>
      <c r="I418" s="7"/>
      <c r="J418" s="7"/>
      <c r="AA418" s="12"/>
      <c r="AB418" s="12"/>
      <c r="AC418" s="12" t="s">
        <v>3283</v>
      </c>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c r="BB418" s="12"/>
      <c r="BC418" s="12"/>
      <c r="BD418" s="12"/>
      <c r="BE418" s="12"/>
      <c r="BF418" s="12"/>
      <c r="BG418" s="12"/>
      <c r="BH418" s="12"/>
      <c r="BI418" s="12"/>
      <c r="BJ418" s="12"/>
      <c r="BK418" s="12"/>
      <c r="BL418" s="12"/>
      <c r="BM418" s="12"/>
      <c r="BN418" s="12"/>
      <c r="BO418" s="12"/>
      <c r="BP418" s="12"/>
      <c r="BQ418" s="12"/>
      <c r="BR418" s="12"/>
      <c r="BS418" s="12"/>
      <c r="BT418" s="12"/>
      <c r="BU418" s="12"/>
      <c r="BV418" s="12"/>
      <c r="BW418" s="12"/>
      <c r="BX418" s="12"/>
      <c r="BY418" s="12"/>
      <c r="BZ418" s="12"/>
    </row>
    <row r="419" spans="1:78" s="2" customFormat="1">
      <c r="A419" s="7"/>
      <c r="B419" s="7"/>
      <c r="C419" s="7"/>
      <c r="D419" s="7"/>
      <c r="E419" s="7"/>
      <c r="F419" s="7"/>
      <c r="G419" s="7"/>
      <c r="H419" s="7"/>
      <c r="I419" s="7"/>
      <c r="J419" s="7"/>
      <c r="AA419" s="12"/>
      <c r="AB419" s="12"/>
      <c r="AC419" s="12" t="s">
        <v>3284</v>
      </c>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c r="BB419" s="12"/>
      <c r="BC419" s="12"/>
      <c r="BD419" s="12"/>
      <c r="BE419" s="12"/>
      <c r="BF419" s="12"/>
      <c r="BG419" s="12"/>
      <c r="BH419" s="12"/>
      <c r="BI419" s="12"/>
      <c r="BJ419" s="12"/>
      <c r="BK419" s="12"/>
      <c r="BL419" s="12"/>
      <c r="BM419" s="12"/>
      <c r="BN419" s="12"/>
      <c r="BO419" s="12"/>
      <c r="BP419" s="12"/>
      <c r="BQ419" s="12"/>
      <c r="BR419" s="12"/>
      <c r="BS419" s="12"/>
      <c r="BT419" s="12"/>
      <c r="BU419" s="12"/>
      <c r="BV419" s="12"/>
      <c r="BW419" s="12"/>
      <c r="BX419" s="12"/>
      <c r="BY419" s="12"/>
      <c r="BZ419" s="12"/>
    </row>
    <row r="420" spans="1:78" s="2" customFormat="1" ht="19.2">
      <c r="A420" s="103" t="s">
        <v>2776</v>
      </c>
      <c r="B420" s="100"/>
      <c r="C420" s="100"/>
      <c r="D420" s="100"/>
      <c r="E420" s="100"/>
      <c r="F420" s="100"/>
      <c r="G420" s="101"/>
      <c r="H420" s="7"/>
      <c r="I420" s="7"/>
      <c r="J420" s="7"/>
      <c r="AA420" s="12"/>
      <c r="AB420" s="12"/>
      <c r="AC420" s="12" t="s">
        <v>3285</v>
      </c>
      <c r="AD420" s="12" t="s">
        <v>2857</v>
      </c>
      <c r="AE420" s="12">
        <v>78</v>
      </c>
      <c r="AF420" s="12" t="s">
        <v>3460</v>
      </c>
      <c r="AG420" s="12">
        <v>955</v>
      </c>
      <c r="AH420" s="12"/>
      <c r="AI420" s="12"/>
      <c r="AJ420" s="12"/>
      <c r="AK420" s="12"/>
      <c r="AL420" s="12"/>
      <c r="AM420" s="12"/>
      <c r="AN420" s="12"/>
      <c r="AO420" s="12"/>
      <c r="AP420" s="12"/>
      <c r="AQ420" s="12"/>
      <c r="AR420" s="12"/>
      <c r="AS420" s="12"/>
      <c r="AT420" s="12"/>
      <c r="AU420" s="12"/>
      <c r="AV420" s="12"/>
      <c r="AW420" s="12"/>
      <c r="AX420" s="12"/>
      <c r="AY420" s="12"/>
      <c r="AZ420" s="12"/>
      <c r="BA420" s="12"/>
      <c r="BB420" s="12"/>
      <c r="BC420" s="12"/>
      <c r="BD420" s="12"/>
      <c r="BE420" s="12"/>
      <c r="BF420" s="12"/>
      <c r="BG420" s="12"/>
      <c r="BH420" s="12"/>
      <c r="BI420" s="12"/>
      <c r="BJ420" s="12"/>
      <c r="BK420" s="12"/>
      <c r="BL420" s="12"/>
      <c r="BM420" s="12"/>
      <c r="BN420" s="12"/>
      <c r="BO420" s="12"/>
      <c r="BP420" s="12"/>
      <c r="BQ420" s="12"/>
      <c r="BR420" s="12"/>
      <c r="BS420" s="12"/>
      <c r="BT420" s="12"/>
      <c r="BU420" s="12"/>
      <c r="BV420" s="12"/>
      <c r="BW420" s="12"/>
      <c r="BX420" s="12"/>
      <c r="BY420" s="12"/>
      <c r="BZ420" s="12"/>
    </row>
    <row r="421" spans="1:78" s="2" customFormat="1">
      <c r="A421" s="7"/>
      <c r="B421" s="7"/>
      <c r="C421" s="7"/>
      <c r="D421" s="7"/>
      <c r="E421" s="7"/>
      <c r="F421" s="7"/>
      <c r="G421" s="7"/>
      <c r="H421" s="7"/>
      <c r="I421" s="7"/>
      <c r="J421" s="7"/>
      <c r="AA421" s="12"/>
      <c r="AB421" s="12"/>
      <c r="AC421" s="12" t="s">
        <v>3286</v>
      </c>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c r="BB421" s="12"/>
      <c r="BC421" s="12"/>
      <c r="BD421" s="12"/>
      <c r="BE421" s="12"/>
      <c r="BF421" s="12"/>
      <c r="BG421" s="12"/>
      <c r="BH421" s="12"/>
      <c r="BI421" s="12"/>
      <c r="BJ421" s="12"/>
      <c r="BK421" s="12"/>
      <c r="BL421" s="12"/>
      <c r="BM421" s="12"/>
      <c r="BN421" s="12"/>
      <c r="BO421" s="12"/>
      <c r="BP421" s="12"/>
      <c r="BQ421" s="12"/>
      <c r="BR421" s="12"/>
      <c r="BS421" s="12"/>
      <c r="BT421" s="12"/>
      <c r="BU421" s="12"/>
      <c r="BV421" s="12"/>
      <c r="BW421" s="12"/>
      <c r="BX421" s="12"/>
      <c r="BY421" s="12"/>
      <c r="BZ421" s="12"/>
    </row>
    <row r="422" spans="1:78" s="2" customFormat="1" ht="41.55" customHeight="1">
      <c r="A422" s="104" t="s">
        <v>3457</v>
      </c>
      <c r="B422" s="95"/>
      <c r="C422" s="95"/>
      <c r="D422" s="95"/>
      <c r="E422" s="95"/>
      <c r="F422" s="95"/>
      <c r="G422" s="95"/>
      <c r="H422" s="7"/>
      <c r="I422" s="7"/>
      <c r="J422" s="7"/>
      <c r="AA422" s="12"/>
      <c r="AB422" s="12"/>
      <c r="AC422" s="12" t="s">
        <v>3287</v>
      </c>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c r="BB422" s="12"/>
      <c r="BC422" s="12"/>
      <c r="BD422" s="12"/>
      <c r="BE422" s="12"/>
      <c r="BF422" s="12"/>
      <c r="BG422" s="12"/>
      <c r="BH422" s="12"/>
      <c r="BI422" s="12"/>
      <c r="BJ422" s="12"/>
      <c r="BK422" s="12"/>
      <c r="BL422" s="12"/>
      <c r="BM422" s="12"/>
      <c r="BN422" s="12"/>
      <c r="BO422" s="12"/>
      <c r="BP422" s="12"/>
      <c r="BQ422" s="12"/>
      <c r="BR422" s="12"/>
      <c r="BS422" s="12"/>
      <c r="BT422" s="12"/>
      <c r="BU422" s="12"/>
      <c r="BV422" s="12"/>
      <c r="BW422" s="12"/>
      <c r="BX422" s="12"/>
      <c r="BY422" s="12"/>
      <c r="BZ422" s="12"/>
    </row>
    <row r="423" spans="1:78" s="2" customFormat="1" ht="15.15" customHeight="1">
      <c r="A423" s="104"/>
      <c r="B423" s="95"/>
      <c r="C423" s="95"/>
      <c r="D423" s="95"/>
      <c r="E423" s="95"/>
      <c r="F423" s="95"/>
      <c r="G423" s="95"/>
      <c r="H423" s="7"/>
      <c r="I423" s="7"/>
      <c r="J423" s="7"/>
      <c r="AA423" s="12"/>
      <c r="AB423" s="12"/>
      <c r="AC423" s="12" t="s">
        <v>3288</v>
      </c>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c r="BB423" s="12"/>
      <c r="BC423" s="12"/>
      <c r="BD423" s="12"/>
      <c r="BE423" s="12"/>
      <c r="BF423" s="12"/>
      <c r="BG423" s="12"/>
      <c r="BH423" s="12"/>
      <c r="BI423" s="12"/>
      <c r="BJ423" s="12"/>
      <c r="BK423" s="12"/>
      <c r="BL423" s="12"/>
      <c r="BM423" s="12"/>
      <c r="BN423" s="12"/>
      <c r="BO423" s="12"/>
      <c r="BP423" s="12"/>
      <c r="BQ423" s="12"/>
      <c r="BR423" s="12"/>
      <c r="BS423" s="12"/>
      <c r="BT423" s="12"/>
      <c r="BU423" s="12"/>
      <c r="BV423" s="12"/>
      <c r="BW423" s="12"/>
      <c r="BX423" s="12"/>
      <c r="BY423" s="12"/>
      <c r="BZ423" s="12"/>
    </row>
    <row r="424" spans="1:78" s="2" customFormat="1" ht="13.8">
      <c r="A424" s="11" t="s">
        <v>2746</v>
      </c>
      <c r="B424" s="105" t="s">
        <v>3588</v>
      </c>
      <c r="C424" s="82"/>
      <c r="D424" s="82"/>
      <c r="E424" s="83"/>
      <c r="F424" s="118" t="str">
        <f>IF(ISERROR(SEARCH("Nonstandard",$B$424))=TRUE,"","Please specify in the 'Notes' field below")</f>
        <v/>
      </c>
      <c r="G424" s="7"/>
      <c r="H424" s="7"/>
      <c r="I424" s="7"/>
      <c r="J424" s="7"/>
      <c r="AA424" s="12"/>
      <c r="AB424" s="12"/>
      <c r="AC424" s="12" t="s">
        <v>3289</v>
      </c>
      <c r="AD424" s="12" t="s">
        <v>2857</v>
      </c>
      <c r="AE424" s="12">
        <v>78</v>
      </c>
      <c r="AF424" s="12" t="s">
        <v>3460</v>
      </c>
      <c r="AG424" s="12">
        <v>955</v>
      </c>
      <c r="AH424" s="12" t="s">
        <v>2859</v>
      </c>
      <c r="AI424" s="119" t="str">
        <f>IF(ISERROR(FIND("]",$B$424))=TRUE,"",MID($B$424,2,FIND("]",$B$424)-2))</f>
        <v>3</v>
      </c>
      <c r="AJ424" s="12"/>
      <c r="AK424" s="12"/>
      <c r="AL424" s="12"/>
      <c r="AM424" s="12"/>
      <c r="AN424" s="12"/>
      <c r="AO424" s="12"/>
      <c r="AP424" s="12"/>
      <c r="AQ424" s="12"/>
      <c r="AR424" s="12"/>
      <c r="AS424" s="12"/>
      <c r="AT424" s="12"/>
      <c r="AU424" s="12"/>
      <c r="AV424" s="12"/>
      <c r="AW424" s="12"/>
      <c r="AX424" s="12"/>
      <c r="AY424" s="12"/>
      <c r="AZ424" s="12"/>
      <c r="BA424" s="12"/>
      <c r="BB424" s="12"/>
      <c r="BC424" s="12"/>
      <c r="BD424" s="12"/>
      <c r="BE424" s="12"/>
      <c r="BF424" s="12"/>
      <c r="BG424" s="12"/>
      <c r="BH424" s="12"/>
      <c r="BI424" s="12"/>
      <c r="BJ424" s="12"/>
      <c r="BK424" s="12"/>
      <c r="BL424" s="12"/>
      <c r="BM424" s="12"/>
      <c r="BN424" s="12"/>
      <c r="BO424" s="12"/>
      <c r="BP424" s="12"/>
      <c r="BQ424" s="12"/>
      <c r="BR424" s="12"/>
      <c r="BS424" s="12"/>
      <c r="BT424" s="12"/>
      <c r="BU424" s="12"/>
      <c r="BV424" s="12"/>
      <c r="BW424" s="12"/>
      <c r="BX424" s="12"/>
      <c r="BY424" s="12"/>
      <c r="BZ424" s="12"/>
    </row>
    <row r="425" spans="1:78" s="2" customFormat="1" ht="12">
      <c r="A425" s="7"/>
      <c r="B425" s="7"/>
      <c r="C425" s="7"/>
      <c r="D425" s="19" t="s">
        <v>3462</v>
      </c>
      <c r="E425" s="7"/>
      <c r="F425" s="7"/>
      <c r="G425" s="7"/>
      <c r="H425" s="7"/>
      <c r="I425" s="7"/>
      <c r="J425" s="7"/>
      <c r="AA425" s="12"/>
      <c r="AB425" s="12"/>
      <c r="AC425" s="12" t="s">
        <v>3290</v>
      </c>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c r="BB425" s="12"/>
      <c r="BC425" s="12"/>
      <c r="BD425" s="12"/>
      <c r="BE425" s="12"/>
      <c r="BF425" s="12"/>
      <c r="BG425" s="12"/>
      <c r="BH425" s="12"/>
      <c r="BI425" s="12"/>
      <c r="BJ425" s="12"/>
      <c r="BK425" s="12"/>
      <c r="BL425" s="12"/>
      <c r="BM425" s="12"/>
      <c r="BN425" s="12"/>
      <c r="BO425" s="12"/>
      <c r="BP425" s="12"/>
      <c r="BQ425" s="12"/>
      <c r="BR425" s="12"/>
      <c r="BS425" s="12"/>
      <c r="BT425" s="12"/>
      <c r="BU425" s="12"/>
      <c r="BV425" s="12"/>
      <c r="BW425" s="12"/>
      <c r="BX425" s="12"/>
      <c r="BY425" s="12"/>
      <c r="BZ425" s="12"/>
    </row>
    <row r="426" spans="1:78" s="1" customFormat="1" ht="34.950000000000003" customHeight="1">
      <c r="A426" s="18"/>
      <c r="B426" s="20" t="s">
        <v>3465</v>
      </c>
      <c r="C426" s="20">
        <v>2024</v>
      </c>
      <c r="D426" s="120">
        <f>C426-1</f>
        <v>2023</v>
      </c>
      <c r="E426" s="120">
        <f>D426-1</f>
        <v>2022</v>
      </c>
      <c r="F426" s="120">
        <f>E426-1</f>
        <v>2021</v>
      </c>
      <c r="G426" s="120">
        <f>F426-1</f>
        <v>2020</v>
      </c>
      <c r="H426" s="10"/>
      <c r="I426" s="10"/>
      <c r="J426" s="10"/>
      <c r="K426" s="10"/>
      <c r="L426" s="10"/>
      <c r="M426" s="10"/>
      <c r="N426" s="10"/>
      <c r="O426" s="10"/>
      <c r="P426" s="10"/>
      <c r="Q426" s="10"/>
      <c r="R426" s="10"/>
      <c r="S426" s="10"/>
      <c r="AA426" s="28"/>
      <c r="AB426" s="28"/>
      <c r="AC426" s="28" t="s">
        <v>3291</v>
      </c>
      <c r="AD426" s="28" t="s">
        <v>2857</v>
      </c>
      <c r="AE426" s="28">
        <v>78</v>
      </c>
      <c r="AF426" s="28" t="s">
        <v>3460</v>
      </c>
      <c r="AG426" s="28">
        <v>955</v>
      </c>
      <c r="AH426" s="28" t="s">
        <v>3461</v>
      </c>
      <c r="AI426" s="121">
        <f>IF($B$426=$BB$426,IF(BD426&lt;&gt;"",BD426,""),IF($B$426=$BC$426,IF(BE426&lt;&gt;"",BE426,""),""))</f>
        <v>15</v>
      </c>
      <c r="AJ426" s="121">
        <f>IF($C$426&lt;&gt;"",$C$426,"")</f>
        <v>2024</v>
      </c>
      <c r="AK426" s="121">
        <f>IF($D$426&lt;&gt;"",$D$426,"")</f>
        <v>2023</v>
      </c>
      <c r="AL426" s="121">
        <f>IF($E$426&lt;&gt;"",$E$426,"")</f>
        <v>2022</v>
      </c>
      <c r="AM426" s="121">
        <f>IF($F$426&lt;&gt;"",$F$426,"")</f>
        <v>2021</v>
      </c>
      <c r="AN426" s="121">
        <f>IF($G$426&lt;&gt;"",$G$426,"")</f>
        <v>2020</v>
      </c>
      <c r="AO426" s="28"/>
      <c r="AP426" s="28"/>
      <c r="AQ426" s="28"/>
      <c r="AR426" s="28"/>
      <c r="AS426" s="28"/>
      <c r="AT426" s="28"/>
      <c r="AU426" s="28"/>
      <c r="AV426" s="28"/>
      <c r="AW426" s="28"/>
      <c r="AX426" s="28"/>
      <c r="AY426" s="28"/>
      <c r="AZ426" s="28"/>
      <c r="BA426" s="28"/>
      <c r="BB426" s="28" t="s">
        <v>3465</v>
      </c>
      <c r="BC426" s="28" t="s">
        <v>3467</v>
      </c>
      <c r="BD426" s="28">
        <v>15</v>
      </c>
      <c r="BE426" s="28">
        <v>14</v>
      </c>
      <c r="BF426" s="28"/>
      <c r="BG426" s="28"/>
      <c r="BH426" s="28"/>
      <c r="BI426" s="28"/>
      <c r="BJ426" s="28"/>
      <c r="BK426" s="28"/>
      <c r="BL426" s="28"/>
      <c r="BM426" s="28"/>
      <c r="BN426" s="28"/>
      <c r="BO426" s="28"/>
      <c r="BP426" s="28"/>
      <c r="BQ426" s="28"/>
      <c r="BR426" s="28"/>
      <c r="BS426" s="28"/>
      <c r="BT426" s="28"/>
      <c r="BU426" s="28"/>
      <c r="BV426" s="28"/>
      <c r="BW426" s="28"/>
      <c r="BX426" s="28"/>
      <c r="BY426" s="28"/>
      <c r="BZ426" s="28"/>
    </row>
    <row r="427" spans="1:78" s="2" customFormat="1">
      <c r="A427" s="21"/>
      <c r="B427" s="122" t="str">
        <f t="shared" ref="B427:B449" si="12">IF(LEFT(A427,1)=" "," ",IF($B$426=$BB$426,IF(BB427&lt;&gt;"",BB427,""),IF($B$426=$BC$426,IF(BC427&lt;&gt;"",BC427,""),"")))</f>
        <v>Total</v>
      </c>
      <c r="C427" s="23" t="s">
        <v>3464</v>
      </c>
      <c r="D427" s="24"/>
      <c r="E427" s="24"/>
      <c r="F427" s="24"/>
      <c r="G427" s="24"/>
      <c r="H427" s="7"/>
      <c r="I427" s="7"/>
      <c r="J427" s="7"/>
      <c r="AA427" s="12"/>
      <c r="AB427" s="12"/>
      <c r="AC427" s="12" t="s">
        <v>3292</v>
      </c>
      <c r="AD427" s="12" t="s">
        <v>2857</v>
      </c>
      <c r="AE427" s="12">
        <v>78</v>
      </c>
      <c r="AF427" s="12" t="s">
        <v>3460</v>
      </c>
      <c r="AG427" s="12">
        <v>955</v>
      </c>
      <c r="AH427" s="12" t="s">
        <v>3463</v>
      </c>
      <c r="AI427" s="119">
        <f t="shared" ref="AI427:AI449" si="13">IF(LEFT(AH427,1)=".",".",IF($B$426=$BB$426,IF(BD427&lt;&gt;"",BD427,""),IF($B$426=$BC$426,IF(BE427&lt;&gt;"",BE427,""),"")))</f>
        <v>713</v>
      </c>
      <c r="AJ427" s="119" t="str">
        <f>IF($C$427&lt;&gt;"",$C$427,"")</f>
        <v xml:space="preserve"> </v>
      </c>
      <c r="AK427" s="119" t="str">
        <f>IF($D$427&lt;&gt;"",$D$427,"")</f>
        <v/>
      </c>
      <c r="AL427" s="119" t="str">
        <f>IF($E$427&lt;&gt;"",$E$427,"")</f>
        <v/>
      </c>
      <c r="AM427" s="119" t="str">
        <f>IF($F$427&lt;&gt;"",$F$427,"")</f>
        <v/>
      </c>
      <c r="AN427" s="119" t="str">
        <f>IF($G$427&lt;&gt;"",$G$427,"")</f>
        <v/>
      </c>
      <c r="AO427" s="12"/>
      <c r="AP427" s="12"/>
      <c r="AQ427" s="12"/>
      <c r="AR427" s="12"/>
      <c r="AS427" s="12"/>
      <c r="AT427" s="12"/>
      <c r="AU427" s="12"/>
      <c r="AV427" s="12"/>
      <c r="AW427" s="12"/>
      <c r="AX427" s="12"/>
      <c r="AY427" s="12"/>
      <c r="AZ427" s="12"/>
      <c r="BA427" s="12"/>
      <c r="BB427" s="12" t="s">
        <v>2749</v>
      </c>
      <c r="BC427" s="12" t="s">
        <v>2749</v>
      </c>
      <c r="BD427" s="12">
        <v>713</v>
      </c>
      <c r="BE427" s="12">
        <v>496</v>
      </c>
      <c r="BF427" s="12"/>
      <c r="BG427" s="12"/>
      <c r="BH427" s="12"/>
      <c r="BI427" s="12"/>
      <c r="BJ427" s="12"/>
      <c r="BK427" s="12"/>
      <c r="BL427" s="12"/>
      <c r="BM427" s="12"/>
      <c r="BN427" s="12"/>
      <c r="BO427" s="12"/>
      <c r="BP427" s="12"/>
      <c r="BQ427" s="12"/>
      <c r="BR427" s="12"/>
      <c r="BS427" s="12"/>
      <c r="BT427" s="12"/>
      <c r="BU427" s="12"/>
      <c r="BV427" s="12"/>
      <c r="BW427" s="12"/>
      <c r="BX427" s="12"/>
      <c r="BY427" s="12"/>
      <c r="BZ427" s="12"/>
    </row>
    <row r="428" spans="1:78" s="2" customFormat="1">
      <c r="A428" s="21"/>
      <c r="B428" s="122" t="str">
        <f t="shared" si="12"/>
        <v>A. Agriculture; forestry and fishing</v>
      </c>
      <c r="C428" s="23" t="s">
        <v>3464</v>
      </c>
      <c r="D428" s="24"/>
      <c r="E428" s="24"/>
      <c r="F428" s="24"/>
      <c r="G428" s="24"/>
      <c r="H428" s="7"/>
      <c r="I428" s="7"/>
      <c r="J428" s="7"/>
      <c r="AA428" s="12"/>
      <c r="AB428" s="12"/>
      <c r="AC428" s="12" t="s">
        <v>3293</v>
      </c>
      <c r="AD428" s="12" t="s">
        <v>2857</v>
      </c>
      <c r="AE428" s="12">
        <v>78</v>
      </c>
      <c r="AF428" s="12" t="s">
        <v>3460</v>
      </c>
      <c r="AG428" s="12">
        <v>955</v>
      </c>
      <c r="AH428" s="12" t="s">
        <v>3463</v>
      </c>
      <c r="AI428" s="119">
        <f t="shared" si="13"/>
        <v>714</v>
      </c>
      <c r="AJ428" s="119" t="str">
        <f>IF($C$428&lt;&gt;"",$C$428,"")</f>
        <v xml:space="preserve"> </v>
      </c>
      <c r="AK428" s="119" t="str">
        <f>IF($D$428&lt;&gt;"",$D$428,"")</f>
        <v/>
      </c>
      <c r="AL428" s="119" t="str">
        <f>IF($E$428&lt;&gt;"",$E$428,"")</f>
        <v/>
      </c>
      <c r="AM428" s="119" t="str">
        <f>IF($F$428&lt;&gt;"",$F$428,"")</f>
        <v/>
      </c>
      <c r="AN428" s="119" t="str">
        <f>IF($G$428&lt;&gt;"",$G$428,"")</f>
        <v/>
      </c>
      <c r="AO428" s="12"/>
      <c r="AP428" s="12"/>
      <c r="AQ428" s="12"/>
      <c r="AR428" s="12"/>
      <c r="AS428" s="12"/>
      <c r="AT428" s="12"/>
      <c r="AU428" s="12"/>
      <c r="AV428" s="12"/>
      <c r="AW428" s="12"/>
      <c r="AX428" s="12"/>
      <c r="AY428" s="12"/>
      <c r="AZ428" s="12"/>
      <c r="BA428" s="12"/>
      <c r="BB428" s="12" t="s">
        <v>3468</v>
      </c>
      <c r="BC428" s="12" t="s">
        <v>3470</v>
      </c>
      <c r="BD428" s="12">
        <v>714</v>
      </c>
      <c r="BE428" s="12">
        <v>499</v>
      </c>
      <c r="BF428" s="12"/>
      <c r="BG428" s="12"/>
      <c r="BH428" s="12"/>
      <c r="BI428" s="12"/>
      <c r="BJ428" s="12"/>
      <c r="BK428" s="12"/>
      <c r="BL428" s="12"/>
      <c r="BM428" s="12"/>
      <c r="BN428" s="12"/>
      <c r="BO428" s="12"/>
      <c r="BP428" s="12"/>
      <c r="BQ428" s="12"/>
      <c r="BR428" s="12"/>
      <c r="BS428" s="12"/>
      <c r="BT428" s="12"/>
      <c r="BU428" s="12"/>
      <c r="BV428" s="12"/>
      <c r="BW428" s="12"/>
      <c r="BX428" s="12"/>
      <c r="BY428" s="12"/>
      <c r="BZ428" s="12"/>
    </row>
    <row r="429" spans="1:78" s="2" customFormat="1">
      <c r="A429" s="21"/>
      <c r="B429" s="122" t="str">
        <f t="shared" si="12"/>
        <v>B. Mining and quarrying</v>
      </c>
      <c r="C429" s="23" t="s">
        <v>3464</v>
      </c>
      <c r="D429" s="24"/>
      <c r="E429" s="24"/>
      <c r="F429" s="24"/>
      <c r="G429" s="24"/>
      <c r="H429" s="7"/>
      <c r="I429" s="7"/>
      <c r="J429" s="7"/>
      <c r="AA429" s="12"/>
      <c r="AB429" s="12"/>
      <c r="AC429" s="12" t="s">
        <v>3294</v>
      </c>
      <c r="AD429" s="12" t="s">
        <v>2857</v>
      </c>
      <c r="AE429" s="12">
        <v>78</v>
      </c>
      <c r="AF429" s="12" t="s">
        <v>3460</v>
      </c>
      <c r="AG429" s="12">
        <v>955</v>
      </c>
      <c r="AH429" s="12" t="s">
        <v>3463</v>
      </c>
      <c r="AI429" s="119">
        <f t="shared" si="13"/>
        <v>716</v>
      </c>
      <c r="AJ429" s="119" t="str">
        <f>IF($C$429&lt;&gt;"",$C$429,"")</f>
        <v xml:space="preserve"> </v>
      </c>
      <c r="AK429" s="119" t="str">
        <f>IF($D$429&lt;&gt;"",$D$429,"")</f>
        <v/>
      </c>
      <c r="AL429" s="119" t="str">
        <f>IF($E$429&lt;&gt;"",$E$429,"")</f>
        <v/>
      </c>
      <c r="AM429" s="119" t="str">
        <f>IF($F$429&lt;&gt;"",$F$429,"")</f>
        <v/>
      </c>
      <c r="AN429" s="119" t="str">
        <f>IF($G$429&lt;&gt;"",$G$429,"")</f>
        <v/>
      </c>
      <c r="AO429" s="12"/>
      <c r="AP429" s="12"/>
      <c r="AQ429" s="12"/>
      <c r="AR429" s="12"/>
      <c r="AS429" s="12"/>
      <c r="AT429" s="12"/>
      <c r="AU429" s="12"/>
      <c r="AV429" s="12"/>
      <c r="AW429" s="12"/>
      <c r="AX429" s="12"/>
      <c r="AY429" s="12"/>
      <c r="AZ429" s="12"/>
      <c r="BA429" s="12"/>
      <c r="BB429" s="12" t="s">
        <v>3471</v>
      </c>
      <c r="BC429" s="12" t="s">
        <v>3473</v>
      </c>
      <c r="BD429" s="12">
        <v>716</v>
      </c>
      <c r="BE429" s="12">
        <v>502</v>
      </c>
      <c r="BF429" s="12"/>
      <c r="BG429" s="12"/>
      <c r="BH429" s="12"/>
      <c r="BI429" s="12"/>
      <c r="BJ429" s="12"/>
      <c r="BK429" s="12"/>
      <c r="BL429" s="12"/>
      <c r="BM429" s="12"/>
      <c r="BN429" s="12"/>
      <c r="BO429" s="12"/>
      <c r="BP429" s="12"/>
      <c r="BQ429" s="12"/>
      <c r="BR429" s="12"/>
      <c r="BS429" s="12"/>
      <c r="BT429" s="12"/>
      <c r="BU429" s="12"/>
      <c r="BV429" s="12"/>
      <c r="BW429" s="12"/>
      <c r="BX429" s="12"/>
      <c r="BY429" s="12"/>
      <c r="BZ429" s="12"/>
    </row>
    <row r="430" spans="1:78" s="2" customFormat="1">
      <c r="A430" s="21"/>
      <c r="B430" s="122" t="str">
        <f t="shared" si="12"/>
        <v>C. Manufacturing</v>
      </c>
      <c r="C430" s="23" t="s">
        <v>3464</v>
      </c>
      <c r="D430" s="24"/>
      <c r="E430" s="24"/>
      <c r="F430" s="24"/>
      <c r="G430" s="24"/>
      <c r="H430" s="7"/>
      <c r="I430" s="7"/>
      <c r="J430" s="7"/>
      <c r="AA430" s="12"/>
      <c r="AB430" s="12"/>
      <c r="AC430" s="12" t="s">
        <v>3295</v>
      </c>
      <c r="AD430" s="12" t="s">
        <v>2857</v>
      </c>
      <c r="AE430" s="12">
        <v>78</v>
      </c>
      <c r="AF430" s="12" t="s">
        <v>3460</v>
      </c>
      <c r="AG430" s="12">
        <v>955</v>
      </c>
      <c r="AH430" s="12" t="s">
        <v>3463</v>
      </c>
      <c r="AI430" s="119">
        <f t="shared" si="13"/>
        <v>722</v>
      </c>
      <c r="AJ430" s="119" t="str">
        <f>IF($C$430&lt;&gt;"",$C$430,"")</f>
        <v xml:space="preserve"> </v>
      </c>
      <c r="AK430" s="119" t="str">
        <f>IF($D$430&lt;&gt;"",$D$430,"")</f>
        <v/>
      </c>
      <c r="AL430" s="119" t="str">
        <f>IF($E$430&lt;&gt;"",$E$430,"")</f>
        <v/>
      </c>
      <c r="AM430" s="119" t="str">
        <f>IF($F$430&lt;&gt;"",$F$430,"")</f>
        <v/>
      </c>
      <c r="AN430" s="119" t="str">
        <f>IF($G$430&lt;&gt;"",$G$430,"")</f>
        <v/>
      </c>
      <c r="AO430" s="12"/>
      <c r="AP430" s="12"/>
      <c r="AQ430" s="12"/>
      <c r="AR430" s="12"/>
      <c r="AS430" s="12"/>
      <c r="AT430" s="12"/>
      <c r="AU430" s="12"/>
      <c r="AV430" s="12"/>
      <c r="AW430" s="12"/>
      <c r="AX430" s="12"/>
      <c r="AY430" s="12"/>
      <c r="AZ430" s="12"/>
      <c r="BA430" s="12"/>
      <c r="BB430" s="12" t="s">
        <v>3474</v>
      </c>
      <c r="BC430" s="12" t="s">
        <v>3476</v>
      </c>
      <c r="BD430" s="12">
        <v>722</v>
      </c>
      <c r="BE430" s="12">
        <v>507</v>
      </c>
      <c r="BF430" s="12"/>
      <c r="BG430" s="12"/>
      <c r="BH430" s="12"/>
      <c r="BI430" s="12"/>
      <c r="BJ430" s="12"/>
      <c r="BK430" s="12"/>
      <c r="BL430" s="12"/>
      <c r="BM430" s="12"/>
      <c r="BN430" s="12"/>
      <c r="BO430" s="12"/>
      <c r="BP430" s="12"/>
      <c r="BQ430" s="12"/>
      <c r="BR430" s="12"/>
      <c r="BS430" s="12"/>
      <c r="BT430" s="12"/>
      <c r="BU430" s="12"/>
      <c r="BV430" s="12"/>
      <c r="BW430" s="12"/>
      <c r="BX430" s="12"/>
      <c r="BY430" s="12"/>
      <c r="BZ430" s="12"/>
    </row>
    <row r="431" spans="1:78" s="2" customFormat="1">
      <c r="A431" s="21"/>
      <c r="B431" s="122" t="str">
        <f t="shared" si="12"/>
        <v>D. Electricity; gas, steam and air conditioning supply</v>
      </c>
      <c r="C431" s="23" t="s">
        <v>3464</v>
      </c>
      <c r="D431" s="24"/>
      <c r="E431" s="24"/>
      <c r="F431" s="24"/>
      <c r="G431" s="24"/>
      <c r="H431" s="7"/>
      <c r="I431" s="7"/>
      <c r="J431" s="7"/>
      <c r="AA431" s="12"/>
      <c r="AB431" s="12"/>
      <c r="AC431" s="12" t="s">
        <v>3296</v>
      </c>
      <c r="AD431" s="12" t="s">
        <v>2857</v>
      </c>
      <c r="AE431" s="12">
        <v>78</v>
      </c>
      <c r="AF431" s="12" t="s">
        <v>3460</v>
      </c>
      <c r="AG431" s="12">
        <v>955</v>
      </c>
      <c r="AH431" s="12" t="s">
        <v>3463</v>
      </c>
      <c r="AI431" s="119">
        <f t="shared" si="13"/>
        <v>723</v>
      </c>
      <c r="AJ431" s="119" t="str">
        <f>IF($C$431&lt;&gt;"",$C$431,"")</f>
        <v xml:space="preserve"> </v>
      </c>
      <c r="AK431" s="119" t="str">
        <f>IF($D$431&lt;&gt;"",$D$431,"")</f>
        <v/>
      </c>
      <c r="AL431" s="119" t="str">
        <f>IF($E$431&lt;&gt;"",$E$431,"")</f>
        <v/>
      </c>
      <c r="AM431" s="119" t="str">
        <f>IF($F$431&lt;&gt;"",$F$431,"")</f>
        <v/>
      </c>
      <c r="AN431" s="119" t="str">
        <f>IF($G$431&lt;&gt;"",$G$431,"")</f>
        <v/>
      </c>
      <c r="AO431" s="12"/>
      <c r="AP431" s="12"/>
      <c r="AQ431" s="12"/>
      <c r="AR431" s="12"/>
      <c r="AS431" s="12"/>
      <c r="AT431" s="12"/>
      <c r="AU431" s="12"/>
      <c r="AV431" s="12"/>
      <c r="AW431" s="12"/>
      <c r="AX431" s="12"/>
      <c r="AY431" s="12"/>
      <c r="AZ431" s="12"/>
      <c r="BA431" s="12"/>
      <c r="BB431" s="12" t="s">
        <v>3477</v>
      </c>
      <c r="BC431" s="12" t="s">
        <v>3479</v>
      </c>
      <c r="BD431" s="12">
        <v>723</v>
      </c>
      <c r="BE431" s="12">
        <v>525</v>
      </c>
      <c r="BF431" s="12"/>
      <c r="BG431" s="12"/>
      <c r="BH431" s="12"/>
      <c r="BI431" s="12"/>
      <c r="BJ431" s="12"/>
      <c r="BK431" s="12"/>
      <c r="BL431" s="12"/>
      <c r="BM431" s="12"/>
      <c r="BN431" s="12"/>
      <c r="BO431" s="12"/>
      <c r="BP431" s="12"/>
      <c r="BQ431" s="12"/>
      <c r="BR431" s="12"/>
      <c r="BS431" s="12"/>
      <c r="BT431" s="12"/>
      <c r="BU431" s="12"/>
      <c r="BV431" s="12"/>
      <c r="BW431" s="12"/>
      <c r="BX431" s="12"/>
      <c r="BY431" s="12"/>
      <c r="BZ431" s="12"/>
    </row>
    <row r="432" spans="1:78" s="2" customFormat="1">
      <c r="A432" s="21"/>
      <c r="B432" s="122" t="str">
        <f t="shared" si="12"/>
        <v>E. Water supply; sewerage, waste management and remediation activities</v>
      </c>
      <c r="C432" s="23" t="s">
        <v>3464</v>
      </c>
      <c r="D432" s="24"/>
      <c r="E432" s="24"/>
      <c r="F432" s="24"/>
      <c r="G432" s="24"/>
      <c r="H432" s="7"/>
      <c r="I432" s="7"/>
      <c r="J432" s="7"/>
      <c r="AA432" s="12"/>
      <c r="AB432" s="12"/>
      <c r="AC432" s="12" t="s">
        <v>3297</v>
      </c>
      <c r="AD432" s="12" t="s">
        <v>2857</v>
      </c>
      <c r="AE432" s="12">
        <v>78</v>
      </c>
      <c r="AF432" s="12" t="s">
        <v>3460</v>
      </c>
      <c r="AG432" s="12">
        <v>955</v>
      </c>
      <c r="AH432" s="12" t="s">
        <v>3463</v>
      </c>
      <c r="AI432" s="119">
        <f t="shared" si="13"/>
        <v>725</v>
      </c>
      <c r="AJ432" s="119" t="str">
        <f>IF($C$432&lt;&gt;"",$C$432,"")</f>
        <v xml:space="preserve"> </v>
      </c>
      <c r="AK432" s="119" t="str">
        <f>IF($D$432&lt;&gt;"",$D$432,"")</f>
        <v/>
      </c>
      <c r="AL432" s="119" t="str">
        <f>IF($E$432&lt;&gt;"",$E$432,"")</f>
        <v/>
      </c>
      <c r="AM432" s="119" t="str">
        <f>IF($F$432&lt;&gt;"",$F$432,"")</f>
        <v/>
      </c>
      <c r="AN432" s="119" t="str">
        <f>IF($G$432&lt;&gt;"",$G$432,"")</f>
        <v/>
      </c>
      <c r="AO432" s="12"/>
      <c r="AP432" s="12"/>
      <c r="AQ432" s="12"/>
      <c r="AR432" s="12"/>
      <c r="AS432" s="12"/>
      <c r="AT432" s="12"/>
      <c r="AU432" s="12"/>
      <c r="AV432" s="12"/>
      <c r="AW432" s="12"/>
      <c r="AX432" s="12"/>
      <c r="AY432" s="12"/>
      <c r="AZ432" s="12"/>
      <c r="BA432" s="12"/>
      <c r="BB432" s="12" t="s">
        <v>3480</v>
      </c>
      <c r="BC432" s="12" t="s">
        <v>3482</v>
      </c>
      <c r="BD432" s="12">
        <v>725</v>
      </c>
      <c r="BE432" s="12">
        <v>527</v>
      </c>
      <c r="BF432" s="12"/>
      <c r="BG432" s="12"/>
      <c r="BH432" s="12"/>
      <c r="BI432" s="12"/>
      <c r="BJ432" s="12"/>
      <c r="BK432" s="12"/>
      <c r="BL432" s="12"/>
      <c r="BM432" s="12"/>
      <c r="BN432" s="12"/>
      <c r="BO432" s="12"/>
      <c r="BP432" s="12"/>
      <c r="BQ432" s="12"/>
      <c r="BR432" s="12"/>
      <c r="BS432" s="12"/>
      <c r="BT432" s="12"/>
      <c r="BU432" s="12"/>
      <c r="BV432" s="12"/>
      <c r="BW432" s="12"/>
      <c r="BX432" s="12"/>
      <c r="BY432" s="12"/>
      <c r="BZ432" s="12"/>
    </row>
    <row r="433" spans="1:78" s="2" customFormat="1">
      <c r="A433" s="21"/>
      <c r="B433" s="122" t="str">
        <f t="shared" si="12"/>
        <v>F. Construction</v>
      </c>
      <c r="C433" s="23" t="s">
        <v>3464</v>
      </c>
      <c r="D433" s="24"/>
      <c r="E433" s="24"/>
      <c r="F433" s="24"/>
      <c r="G433" s="24"/>
      <c r="H433" s="7"/>
      <c r="I433" s="7"/>
      <c r="J433" s="7"/>
      <c r="AA433" s="12"/>
      <c r="AB433" s="12"/>
      <c r="AC433" s="12" t="s">
        <v>3298</v>
      </c>
      <c r="AD433" s="12" t="s">
        <v>2857</v>
      </c>
      <c r="AE433" s="12">
        <v>78</v>
      </c>
      <c r="AF433" s="12" t="s">
        <v>3460</v>
      </c>
      <c r="AG433" s="12">
        <v>955</v>
      </c>
      <c r="AH433" s="12" t="s">
        <v>3463</v>
      </c>
      <c r="AI433" s="119">
        <f t="shared" si="13"/>
        <v>726</v>
      </c>
      <c r="AJ433" s="119" t="str">
        <f>IF($C$433&lt;&gt;"",$C$433,"")</f>
        <v xml:space="preserve"> </v>
      </c>
      <c r="AK433" s="119" t="str">
        <f>IF($D$433&lt;&gt;"",$D$433,"")</f>
        <v/>
      </c>
      <c r="AL433" s="119" t="str">
        <f>IF($E$433&lt;&gt;"",$E$433,"")</f>
        <v/>
      </c>
      <c r="AM433" s="119" t="str">
        <f>IF($F$433&lt;&gt;"",$F$433,"")</f>
        <v/>
      </c>
      <c r="AN433" s="119" t="str">
        <f>IF($G$433&lt;&gt;"",$G$433,"")</f>
        <v/>
      </c>
      <c r="AO433" s="12"/>
      <c r="AP433" s="12"/>
      <c r="AQ433" s="12"/>
      <c r="AR433" s="12"/>
      <c r="AS433" s="12"/>
      <c r="AT433" s="12"/>
      <c r="AU433" s="12"/>
      <c r="AV433" s="12"/>
      <c r="AW433" s="12"/>
      <c r="AX433" s="12"/>
      <c r="AY433" s="12"/>
      <c r="AZ433" s="12"/>
      <c r="BA433" s="12"/>
      <c r="BB433" s="12" t="s">
        <v>3483</v>
      </c>
      <c r="BC433" s="12" t="s">
        <v>3483</v>
      </c>
      <c r="BD433" s="12">
        <v>726</v>
      </c>
      <c r="BE433" s="12">
        <v>534</v>
      </c>
      <c r="BF433" s="12"/>
      <c r="BG433" s="12"/>
      <c r="BH433" s="12"/>
      <c r="BI433" s="12"/>
      <c r="BJ433" s="12"/>
      <c r="BK433" s="12"/>
      <c r="BL433" s="12"/>
      <c r="BM433" s="12"/>
      <c r="BN433" s="12"/>
      <c r="BO433" s="12"/>
      <c r="BP433" s="12"/>
      <c r="BQ433" s="12"/>
      <c r="BR433" s="12"/>
      <c r="BS433" s="12"/>
      <c r="BT433" s="12"/>
      <c r="BU433" s="12"/>
      <c r="BV433" s="12"/>
      <c r="BW433" s="12"/>
      <c r="BX433" s="12"/>
      <c r="BY433" s="12"/>
      <c r="BZ433" s="12"/>
    </row>
    <row r="434" spans="1:78" s="2" customFormat="1">
      <c r="A434" s="21"/>
      <c r="B434" s="122" t="str">
        <f t="shared" si="12"/>
        <v>G. Wholesale and retail trade; repair of motor vehicles and motorcycles</v>
      </c>
      <c r="C434" s="23" t="s">
        <v>3464</v>
      </c>
      <c r="D434" s="24"/>
      <c r="E434" s="24"/>
      <c r="F434" s="24"/>
      <c r="G434" s="24"/>
      <c r="H434" s="7"/>
      <c r="I434" s="7"/>
      <c r="J434" s="7"/>
      <c r="AA434" s="12"/>
      <c r="AB434" s="12"/>
      <c r="AC434" s="12" t="s">
        <v>3299</v>
      </c>
      <c r="AD434" s="12" t="s">
        <v>2857</v>
      </c>
      <c r="AE434" s="12">
        <v>78</v>
      </c>
      <c r="AF434" s="12" t="s">
        <v>3460</v>
      </c>
      <c r="AG434" s="12">
        <v>955</v>
      </c>
      <c r="AH434" s="12" t="s">
        <v>3463</v>
      </c>
      <c r="AI434" s="119">
        <f t="shared" si="13"/>
        <v>727</v>
      </c>
      <c r="AJ434" s="119" t="str">
        <f>IF($C$434&lt;&gt;"",$C$434,"")</f>
        <v xml:space="preserve"> </v>
      </c>
      <c r="AK434" s="119" t="str">
        <f>IF($D$434&lt;&gt;"",$D$434,"")</f>
        <v/>
      </c>
      <c r="AL434" s="119" t="str">
        <f>IF($E$434&lt;&gt;"",$E$434,"")</f>
        <v/>
      </c>
      <c r="AM434" s="119" t="str">
        <f>IF($F$434&lt;&gt;"",$F$434,"")</f>
        <v/>
      </c>
      <c r="AN434" s="119" t="str">
        <f>IF($G$434&lt;&gt;"",$G$434,"")</f>
        <v/>
      </c>
      <c r="AO434" s="12"/>
      <c r="AP434" s="12"/>
      <c r="AQ434" s="12"/>
      <c r="AR434" s="12"/>
      <c r="AS434" s="12"/>
      <c r="AT434" s="12"/>
      <c r="AU434" s="12"/>
      <c r="AV434" s="12"/>
      <c r="AW434" s="12"/>
      <c r="AX434" s="12"/>
      <c r="AY434" s="12"/>
      <c r="AZ434" s="12"/>
      <c r="BA434" s="12"/>
      <c r="BB434" s="12" t="s">
        <v>3485</v>
      </c>
      <c r="BC434" s="12" t="s">
        <v>3487</v>
      </c>
      <c r="BD434" s="12">
        <v>727</v>
      </c>
      <c r="BE434" s="12">
        <v>535</v>
      </c>
      <c r="BF434" s="12"/>
      <c r="BG434" s="12"/>
      <c r="BH434" s="12"/>
      <c r="BI434" s="12"/>
      <c r="BJ434" s="12"/>
      <c r="BK434" s="12"/>
      <c r="BL434" s="12"/>
      <c r="BM434" s="12"/>
      <c r="BN434" s="12"/>
      <c r="BO434" s="12"/>
      <c r="BP434" s="12"/>
      <c r="BQ434" s="12"/>
      <c r="BR434" s="12"/>
      <c r="BS434" s="12"/>
      <c r="BT434" s="12"/>
      <c r="BU434" s="12"/>
      <c r="BV434" s="12"/>
      <c r="BW434" s="12"/>
      <c r="BX434" s="12"/>
      <c r="BY434" s="12"/>
      <c r="BZ434" s="12"/>
    </row>
    <row r="435" spans="1:78" s="2" customFormat="1">
      <c r="A435" s="21"/>
      <c r="B435" s="122" t="str">
        <f t="shared" si="12"/>
        <v>H. Transportation and storage</v>
      </c>
      <c r="C435" s="23" t="s">
        <v>3464</v>
      </c>
      <c r="D435" s="24"/>
      <c r="E435" s="24"/>
      <c r="F435" s="24"/>
      <c r="G435" s="24"/>
      <c r="H435" s="7"/>
      <c r="I435" s="7"/>
      <c r="J435" s="7"/>
      <c r="AA435" s="12"/>
      <c r="AB435" s="12"/>
      <c r="AC435" s="12" t="s">
        <v>3300</v>
      </c>
      <c r="AD435" s="12" t="s">
        <v>2857</v>
      </c>
      <c r="AE435" s="12">
        <v>78</v>
      </c>
      <c r="AF435" s="12" t="s">
        <v>3460</v>
      </c>
      <c r="AG435" s="12">
        <v>955</v>
      </c>
      <c r="AH435" s="12" t="s">
        <v>3463</v>
      </c>
      <c r="AI435" s="119">
        <f t="shared" si="13"/>
        <v>728</v>
      </c>
      <c r="AJ435" s="119" t="str">
        <f>IF($C$435&lt;&gt;"",$C$435,"")</f>
        <v xml:space="preserve"> </v>
      </c>
      <c r="AK435" s="119" t="str">
        <f>IF($D$435&lt;&gt;"",$D$435,"")</f>
        <v/>
      </c>
      <c r="AL435" s="119" t="str">
        <f>IF($E$435&lt;&gt;"",$E$435,"")</f>
        <v/>
      </c>
      <c r="AM435" s="119" t="str">
        <f>IF($F$435&lt;&gt;"",$F$435,"")</f>
        <v/>
      </c>
      <c r="AN435" s="119" t="str">
        <f>IF($G$435&lt;&gt;"",$G$435,"")</f>
        <v/>
      </c>
      <c r="AO435" s="12"/>
      <c r="AP435" s="12"/>
      <c r="AQ435" s="12"/>
      <c r="AR435" s="12"/>
      <c r="AS435" s="12"/>
      <c r="AT435" s="12"/>
      <c r="AU435" s="12"/>
      <c r="AV435" s="12"/>
      <c r="AW435" s="12"/>
      <c r="AX435" s="12"/>
      <c r="AY435" s="12"/>
      <c r="AZ435" s="12"/>
      <c r="BA435" s="12"/>
      <c r="BB435" s="12" t="s">
        <v>3488</v>
      </c>
      <c r="BC435" s="12" t="s">
        <v>3489</v>
      </c>
      <c r="BD435" s="12">
        <v>728</v>
      </c>
      <c r="BE435" s="12">
        <v>554</v>
      </c>
      <c r="BF435" s="12"/>
      <c r="BG435" s="12"/>
      <c r="BH435" s="12"/>
      <c r="BI435" s="12"/>
      <c r="BJ435" s="12"/>
      <c r="BK435" s="12"/>
      <c r="BL435" s="12"/>
      <c r="BM435" s="12"/>
      <c r="BN435" s="12"/>
      <c r="BO435" s="12"/>
      <c r="BP435" s="12"/>
      <c r="BQ435" s="12"/>
      <c r="BR435" s="12"/>
      <c r="BS435" s="12"/>
      <c r="BT435" s="12"/>
      <c r="BU435" s="12"/>
      <c r="BV435" s="12"/>
      <c r="BW435" s="12"/>
      <c r="BX435" s="12"/>
      <c r="BY435" s="12"/>
      <c r="BZ435" s="12"/>
    </row>
    <row r="436" spans="1:78" s="2" customFormat="1">
      <c r="A436" s="21"/>
      <c r="B436" s="122" t="str">
        <f t="shared" si="12"/>
        <v>I. Accommodation and food service activities</v>
      </c>
      <c r="C436" s="23" t="s">
        <v>3464</v>
      </c>
      <c r="D436" s="24"/>
      <c r="E436" s="24"/>
      <c r="F436" s="24"/>
      <c r="G436" s="24"/>
      <c r="H436" s="7"/>
      <c r="I436" s="7"/>
      <c r="J436" s="7"/>
      <c r="AA436" s="12"/>
      <c r="AB436" s="12"/>
      <c r="AC436" s="12" t="s">
        <v>3301</v>
      </c>
      <c r="AD436" s="12" t="s">
        <v>2857</v>
      </c>
      <c r="AE436" s="12">
        <v>78</v>
      </c>
      <c r="AF436" s="12" t="s">
        <v>3460</v>
      </c>
      <c r="AG436" s="12">
        <v>955</v>
      </c>
      <c r="AH436" s="12" t="s">
        <v>3463</v>
      </c>
      <c r="AI436" s="119">
        <f t="shared" si="13"/>
        <v>729</v>
      </c>
      <c r="AJ436" s="119" t="str">
        <f>IF($C$436&lt;&gt;"",$C$436,"")</f>
        <v xml:space="preserve"> </v>
      </c>
      <c r="AK436" s="119" t="str">
        <f>IF($D$436&lt;&gt;"",$D$436,"")</f>
        <v/>
      </c>
      <c r="AL436" s="119" t="str">
        <f>IF($E$436&lt;&gt;"",$E$436,"")</f>
        <v/>
      </c>
      <c r="AM436" s="119" t="str">
        <f>IF($F$436&lt;&gt;"",$F$436,"")</f>
        <v/>
      </c>
      <c r="AN436" s="119" t="str">
        <f>IF($G$436&lt;&gt;"",$G$436,"")</f>
        <v/>
      </c>
      <c r="AO436" s="12"/>
      <c r="AP436" s="12"/>
      <c r="AQ436" s="12"/>
      <c r="AR436" s="12"/>
      <c r="AS436" s="12"/>
      <c r="AT436" s="12"/>
      <c r="AU436" s="12"/>
      <c r="AV436" s="12"/>
      <c r="AW436" s="12"/>
      <c r="AX436" s="12"/>
      <c r="AY436" s="12"/>
      <c r="AZ436" s="12"/>
      <c r="BA436" s="12"/>
      <c r="BB436" s="12" t="s">
        <v>3491</v>
      </c>
      <c r="BC436" s="12" t="s">
        <v>3492</v>
      </c>
      <c r="BD436" s="12">
        <v>729</v>
      </c>
      <c r="BE436" s="12">
        <v>563</v>
      </c>
      <c r="BF436" s="12"/>
      <c r="BG436" s="12"/>
      <c r="BH436" s="12"/>
      <c r="BI436" s="12"/>
      <c r="BJ436" s="12"/>
      <c r="BK436" s="12"/>
      <c r="BL436" s="12"/>
      <c r="BM436" s="12"/>
      <c r="BN436" s="12"/>
      <c r="BO436" s="12"/>
      <c r="BP436" s="12"/>
      <c r="BQ436" s="12"/>
      <c r="BR436" s="12"/>
      <c r="BS436" s="12"/>
      <c r="BT436" s="12"/>
      <c r="BU436" s="12"/>
      <c r="BV436" s="12"/>
      <c r="BW436" s="12"/>
      <c r="BX436" s="12"/>
      <c r="BY436" s="12"/>
      <c r="BZ436" s="12"/>
    </row>
    <row r="437" spans="1:78" s="2" customFormat="1">
      <c r="A437" s="21"/>
      <c r="B437" s="122" t="str">
        <f t="shared" si="12"/>
        <v>J. Information and communication</v>
      </c>
      <c r="C437" s="23" t="s">
        <v>3464</v>
      </c>
      <c r="D437" s="24"/>
      <c r="E437" s="24"/>
      <c r="F437" s="24"/>
      <c r="G437" s="24"/>
      <c r="H437" s="7"/>
      <c r="I437" s="7"/>
      <c r="J437" s="7"/>
      <c r="AA437" s="12"/>
      <c r="AB437" s="12"/>
      <c r="AC437" s="12" t="s">
        <v>3302</v>
      </c>
      <c r="AD437" s="12" t="s">
        <v>2857</v>
      </c>
      <c r="AE437" s="12">
        <v>78</v>
      </c>
      <c r="AF437" s="12" t="s">
        <v>3460</v>
      </c>
      <c r="AG437" s="12">
        <v>955</v>
      </c>
      <c r="AH437" s="12" t="s">
        <v>3463</v>
      </c>
      <c r="AI437" s="119">
        <f t="shared" si="13"/>
        <v>730</v>
      </c>
      <c r="AJ437" s="119" t="str">
        <f>IF($C$437&lt;&gt;"",$C$437,"")</f>
        <v xml:space="preserve"> </v>
      </c>
      <c r="AK437" s="119" t="str">
        <f>IF($D$437&lt;&gt;"",$D$437,"")</f>
        <v/>
      </c>
      <c r="AL437" s="119" t="str">
        <f>IF($E$437&lt;&gt;"",$E$437,"")</f>
        <v/>
      </c>
      <c r="AM437" s="119" t="str">
        <f>IF($F$437&lt;&gt;"",$F$437,"")</f>
        <v/>
      </c>
      <c r="AN437" s="119" t="str">
        <f>IF($G$437&lt;&gt;"",$G$437,"")</f>
        <v/>
      </c>
      <c r="AO437" s="12"/>
      <c r="AP437" s="12"/>
      <c r="AQ437" s="12"/>
      <c r="AR437" s="12"/>
      <c r="AS437" s="12"/>
      <c r="AT437" s="12"/>
      <c r="AU437" s="12"/>
      <c r="AV437" s="12"/>
      <c r="AW437" s="12"/>
      <c r="AX437" s="12"/>
      <c r="AY437" s="12"/>
      <c r="AZ437" s="12"/>
      <c r="BA437" s="12"/>
      <c r="BB437" s="12" t="s">
        <v>3493</v>
      </c>
      <c r="BC437" s="12" t="s">
        <v>3494</v>
      </c>
      <c r="BD437" s="12">
        <v>730</v>
      </c>
      <c r="BE437" s="12">
        <v>570</v>
      </c>
      <c r="BF437" s="12"/>
      <c r="BG437" s="12"/>
      <c r="BH437" s="12"/>
      <c r="BI437" s="12"/>
      <c r="BJ437" s="12"/>
      <c r="BK437" s="12"/>
      <c r="BL437" s="12"/>
      <c r="BM437" s="12"/>
      <c r="BN437" s="12"/>
      <c r="BO437" s="12"/>
      <c r="BP437" s="12"/>
      <c r="BQ437" s="12"/>
      <c r="BR437" s="12"/>
      <c r="BS437" s="12"/>
      <c r="BT437" s="12"/>
      <c r="BU437" s="12"/>
      <c r="BV437" s="12"/>
      <c r="BW437" s="12"/>
      <c r="BX437" s="12"/>
      <c r="BY437" s="12"/>
      <c r="BZ437" s="12"/>
    </row>
    <row r="438" spans="1:78" s="2" customFormat="1">
      <c r="A438" s="21"/>
      <c r="B438" s="122" t="str">
        <f t="shared" si="12"/>
        <v>K. Financial and insurance activities</v>
      </c>
      <c r="C438" s="23" t="s">
        <v>3464</v>
      </c>
      <c r="D438" s="24"/>
      <c r="E438" s="24"/>
      <c r="F438" s="24"/>
      <c r="G438" s="24"/>
      <c r="H438" s="7"/>
      <c r="I438" s="7"/>
      <c r="J438" s="7"/>
      <c r="AA438" s="12"/>
      <c r="AB438" s="12"/>
      <c r="AC438" s="12" t="s">
        <v>3303</v>
      </c>
      <c r="AD438" s="12" t="s">
        <v>2857</v>
      </c>
      <c r="AE438" s="12">
        <v>78</v>
      </c>
      <c r="AF438" s="12" t="s">
        <v>3460</v>
      </c>
      <c r="AG438" s="12">
        <v>955</v>
      </c>
      <c r="AH438" s="12" t="s">
        <v>3463</v>
      </c>
      <c r="AI438" s="119">
        <f t="shared" si="13"/>
        <v>731</v>
      </c>
      <c r="AJ438" s="119" t="str">
        <f>IF($C$438&lt;&gt;"",$C$438,"")</f>
        <v xml:space="preserve"> </v>
      </c>
      <c r="AK438" s="119" t="str">
        <f>IF($D$438&lt;&gt;"",$D$438,"")</f>
        <v/>
      </c>
      <c r="AL438" s="119" t="str">
        <f>IF($E$438&lt;&gt;"",$E$438,"")</f>
        <v/>
      </c>
      <c r="AM438" s="119" t="str">
        <f>IF($F$438&lt;&gt;"",$F$438,"")</f>
        <v/>
      </c>
      <c r="AN438" s="119" t="str">
        <f>IF($G$438&lt;&gt;"",$G$438,"")</f>
        <v/>
      </c>
      <c r="AO438" s="12"/>
      <c r="AP438" s="12"/>
      <c r="AQ438" s="12"/>
      <c r="AR438" s="12"/>
      <c r="AS438" s="12"/>
      <c r="AT438" s="12"/>
      <c r="AU438" s="12"/>
      <c r="AV438" s="12"/>
      <c r="AW438" s="12"/>
      <c r="AX438" s="12"/>
      <c r="AY438" s="12"/>
      <c r="AZ438" s="12"/>
      <c r="BA438" s="12"/>
      <c r="BB438" s="12" t="s">
        <v>3495</v>
      </c>
      <c r="BC438" s="12" t="s">
        <v>3496</v>
      </c>
      <c r="BD438" s="12">
        <v>731</v>
      </c>
      <c r="BE438" s="12">
        <v>580</v>
      </c>
      <c r="BF438" s="12"/>
      <c r="BG438" s="12"/>
      <c r="BH438" s="12"/>
      <c r="BI438" s="12"/>
      <c r="BJ438" s="12"/>
      <c r="BK438" s="12"/>
      <c r="BL438" s="12"/>
      <c r="BM438" s="12"/>
      <c r="BN438" s="12"/>
      <c r="BO438" s="12"/>
      <c r="BP438" s="12"/>
      <c r="BQ438" s="12"/>
      <c r="BR438" s="12"/>
      <c r="BS438" s="12"/>
      <c r="BT438" s="12"/>
      <c r="BU438" s="12"/>
      <c r="BV438" s="12"/>
      <c r="BW438" s="12"/>
      <c r="BX438" s="12"/>
      <c r="BY438" s="12"/>
      <c r="BZ438" s="12"/>
    </row>
    <row r="439" spans="1:78" s="2" customFormat="1">
      <c r="A439" s="21"/>
      <c r="B439" s="122" t="str">
        <f t="shared" si="12"/>
        <v>L. Real estate activities</v>
      </c>
      <c r="C439" s="23" t="s">
        <v>3464</v>
      </c>
      <c r="D439" s="24"/>
      <c r="E439" s="24"/>
      <c r="F439" s="24"/>
      <c r="G439" s="24"/>
      <c r="H439" s="7"/>
      <c r="I439" s="7"/>
      <c r="J439" s="7"/>
      <c r="AA439" s="12"/>
      <c r="AB439" s="12"/>
      <c r="AC439" s="12" t="s">
        <v>3304</v>
      </c>
      <c r="AD439" s="12" t="s">
        <v>2857</v>
      </c>
      <c r="AE439" s="12">
        <v>78</v>
      </c>
      <c r="AF439" s="12" t="s">
        <v>3460</v>
      </c>
      <c r="AG439" s="12">
        <v>955</v>
      </c>
      <c r="AH439" s="12" t="s">
        <v>3463</v>
      </c>
      <c r="AI439" s="119">
        <f t="shared" si="13"/>
        <v>733</v>
      </c>
      <c r="AJ439" s="119" t="str">
        <f>IF($C$439&lt;&gt;"",$C$439,"")</f>
        <v xml:space="preserve"> </v>
      </c>
      <c r="AK439" s="119" t="str">
        <f>IF($D$439&lt;&gt;"",$D$439,"")</f>
        <v/>
      </c>
      <c r="AL439" s="119" t="str">
        <f>IF($E$439&lt;&gt;"",$E$439,"")</f>
        <v/>
      </c>
      <c r="AM439" s="119" t="str">
        <f>IF($F$439&lt;&gt;"",$F$439,"")</f>
        <v/>
      </c>
      <c r="AN439" s="119" t="str">
        <f>IF($G$439&lt;&gt;"",$G$439,"")</f>
        <v/>
      </c>
      <c r="AO439" s="12"/>
      <c r="AP439" s="12"/>
      <c r="AQ439" s="12"/>
      <c r="AR439" s="12"/>
      <c r="AS439" s="12"/>
      <c r="AT439" s="12"/>
      <c r="AU439" s="12"/>
      <c r="AV439" s="12"/>
      <c r="AW439" s="12"/>
      <c r="AX439" s="12"/>
      <c r="AY439" s="12"/>
      <c r="AZ439" s="12"/>
      <c r="BA439" s="12"/>
      <c r="BB439" s="12" t="s">
        <v>3497</v>
      </c>
      <c r="BC439" s="12" t="s">
        <v>3498</v>
      </c>
      <c r="BD439" s="12">
        <v>733</v>
      </c>
      <c r="BE439" s="12">
        <v>593</v>
      </c>
      <c r="BF439" s="12"/>
      <c r="BG439" s="12"/>
      <c r="BH439" s="12"/>
      <c r="BI439" s="12"/>
      <c r="BJ439" s="12"/>
      <c r="BK439" s="12"/>
      <c r="BL439" s="12"/>
      <c r="BM439" s="12"/>
      <c r="BN439" s="12"/>
      <c r="BO439" s="12"/>
      <c r="BP439" s="12"/>
      <c r="BQ439" s="12"/>
      <c r="BR439" s="12"/>
      <c r="BS439" s="12"/>
      <c r="BT439" s="12"/>
      <c r="BU439" s="12"/>
      <c r="BV439" s="12"/>
      <c r="BW439" s="12"/>
      <c r="BX439" s="12"/>
      <c r="BY439" s="12"/>
      <c r="BZ439" s="12"/>
    </row>
    <row r="440" spans="1:78" s="2" customFormat="1">
      <c r="A440" s="21"/>
      <c r="B440" s="122" t="str">
        <f t="shared" si="12"/>
        <v>M. Professional, scientific and technical activities</v>
      </c>
      <c r="C440" s="23" t="s">
        <v>3464</v>
      </c>
      <c r="D440" s="24"/>
      <c r="E440" s="24"/>
      <c r="F440" s="24"/>
      <c r="G440" s="24"/>
      <c r="H440" s="7"/>
      <c r="I440" s="7"/>
      <c r="J440" s="7"/>
      <c r="AA440" s="12"/>
      <c r="AB440" s="12"/>
      <c r="AC440" s="12" t="s">
        <v>3305</v>
      </c>
      <c r="AD440" s="12" t="s">
        <v>2857</v>
      </c>
      <c r="AE440" s="12">
        <v>78</v>
      </c>
      <c r="AF440" s="12" t="s">
        <v>3460</v>
      </c>
      <c r="AG440" s="12">
        <v>955</v>
      </c>
      <c r="AH440" s="12" t="s">
        <v>3463</v>
      </c>
      <c r="AI440" s="119">
        <f t="shared" si="13"/>
        <v>734</v>
      </c>
      <c r="AJ440" s="119" t="str">
        <f>IF($C$440&lt;&gt;"",$C$440,"")</f>
        <v xml:space="preserve"> </v>
      </c>
      <c r="AK440" s="119" t="str">
        <f>IF($D$440&lt;&gt;"",$D$440,"")</f>
        <v/>
      </c>
      <c r="AL440" s="119" t="str">
        <f>IF($E$440&lt;&gt;"",$E$440,"")</f>
        <v/>
      </c>
      <c r="AM440" s="119" t="str">
        <f>IF($F$440&lt;&gt;"",$F$440,"")</f>
        <v/>
      </c>
      <c r="AN440" s="119" t="str">
        <f>IF($G$440&lt;&gt;"",$G$440,"")</f>
        <v/>
      </c>
      <c r="AO440" s="12"/>
      <c r="AP440" s="12"/>
      <c r="AQ440" s="12"/>
      <c r="AR440" s="12"/>
      <c r="AS440" s="12"/>
      <c r="AT440" s="12"/>
      <c r="AU440" s="12"/>
      <c r="AV440" s="12"/>
      <c r="AW440" s="12"/>
      <c r="AX440" s="12"/>
      <c r="AY440" s="12"/>
      <c r="AZ440" s="12"/>
      <c r="BA440" s="12"/>
      <c r="BB440" s="12" t="s">
        <v>3499</v>
      </c>
      <c r="BC440" s="12" t="s">
        <v>3500</v>
      </c>
      <c r="BD440" s="12">
        <v>734</v>
      </c>
      <c r="BE440" s="12">
        <v>604</v>
      </c>
      <c r="BF440" s="12"/>
      <c r="BG440" s="12"/>
      <c r="BH440" s="12"/>
      <c r="BI440" s="12"/>
      <c r="BJ440" s="12"/>
      <c r="BK440" s="12"/>
      <c r="BL440" s="12"/>
      <c r="BM440" s="12"/>
      <c r="BN440" s="12"/>
      <c r="BO440" s="12"/>
      <c r="BP440" s="12"/>
      <c r="BQ440" s="12"/>
      <c r="BR440" s="12"/>
      <c r="BS440" s="12"/>
      <c r="BT440" s="12"/>
      <c r="BU440" s="12"/>
      <c r="BV440" s="12"/>
      <c r="BW440" s="12"/>
      <c r="BX440" s="12"/>
      <c r="BY440" s="12"/>
      <c r="BZ440" s="12"/>
    </row>
    <row r="441" spans="1:78" s="2" customFormat="1">
      <c r="A441" s="21"/>
      <c r="B441" s="122" t="str">
        <f t="shared" si="12"/>
        <v>N. Administrative and support service activities</v>
      </c>
      <c r="C441" s="23" t="s">
        <v>3464</v>
      </c>
      <c r="D441" s="24"/>
      <c r="E441" s="24"/>
      <c r="F441" s="24"/>
      <c r="G441" s="24"/>
      <c r="H441" s="7"/>
      <c r="I441" s="7"/>
      <c r="J441" s="7"/>
      <c r="AA441" s="12"/>
      <c r="AB441" s="12"/>
      <c r="AC441" s="12" t="s">
        <v>3306</v>
      </c>
      <c r="AD441" s="12" t="s">
        <v>2857</v>
      </c>
      <c r="AE441" s="12">
        <v>78</v>
      </c>
      <c r="AF441" s="12" t="s">
        <v>3460</v>
      </c>
      <c r="AG441" s="12">
        <v>955</v>
      </c>
      <c r="AH441" s="12" t="s">
        <v>3463</v>
      </c>
      <c r="AI441" s="119">
        <f t="shared" si="13"/>
        <v>736</v>
      </c>
      <c r="AJ441" s="119" t="str">
        <f>IF($C$441&lt;&gt;"",$C$441,"")</f>
        <v xml:space="preserve"> </v>
      </c>
      <c r="AK441" s="119" t="str">
        <f>IF($D$441&lt;&gt;"",$D$441,"")</f>
        <v/>
      </c>
      <c r="AL441" s="119" t="str">
        <f>IF($E$441&lt;&gt;"",$E$441,"")</f>
        <v/>
      </c>
      <c r="AM441" s="119" t="str">
        <f>IF($F$441&lt;&gt;"",$F$441,"")</f>
        <v/>
      </c>
      <c r="AN441" s="119" t="str">
        <f>IF($G$441&lt;&gt;"",$G$441,"")</f>
        <v/>
      </c>
      <c r="AO441" s="12"/>
      <c r="AP441" s="12"/>
      <c r="AQ441" s="12"/>
      <c r="AR441" s="12"/>
      <c r="AS441" s="12"/>
      <c r="AT441" s="12"/>
      <c r="AU441" s="12"/>
      <c r="AV441" s="12"/>
      <c r="AW441" s="12"/>
      <c r="AX441" s="12"/>
      <c r="AY441" s="12"/>
      <c r="AZ441" s="12"/>
      <c r="BA441" s="12"/>
      <c r="BB441" s="12" t="s">
        <v>3501</v>
      </c>
      <c r="BC441" s="12" t="s">
        <v>3502</v>
      </c>
      <c r="BD441" s="12">
        <v>736</v>
      </c>
      <c r="BE441" s="12">
        <v>611</v>
      </c>
      <c r="BF441" s="12"/>
      <c r="BG441" s="12"/>
      <c r="BH441" s="12"/>
      <c r="BI441" s="12"/>
      <c r="BJ441" s="12"/>
      <c r="BK441" s="12"/>
      <c r="BL441" s="12"/>
      <c r="BM441" s="12"/>
      <c r="BN441" s="12"/>
      <c r="BO441" s="12"/>
      <c r="BP441" s="12"/>
      <c r="BQ441" s="12"/>
      <c r="BR441" s="12"/>
      <c r="BS441" s="12"/>
      <c r="BT441" s="12"/>
      <c r="BU441" s="12"/>
      <c r="BV441" s="12"/>
      <c r="BW441" s="12"/>
      <c r="BX441" s="12"/>
      <c r="BY441" s="12"/>
      <c r="BZ441" s="12"/>
    </row>
    <row r="442" spans="1:78" s="2" customFormat="1">
      <c r="A442" s="21"/>
      <c r="B442" s="122" t="str">
        <f t="shared" si="12"/>
        <v>O. Public administration and defence; compulsory social security</v>
      </c>
      <c r="C442" s="23" t="s">
        <v>3464</v>
      </c>
      <c r="D442" s="24"/>
      <c r="E442" s="24"/>
      <c r="F442" s="24"/>
      <c r="G442" s="24"/>
      <c r="H442" s="7"/>
      <c r="I442" s="7"/>
      <c r="J442" s="7"/>
      <c r="AA442" s="12"/>
      <c r="AB442" s="12"/>
      <c r="AC442" s="12" t="s">
        <v>3307</v>
      </c>
      <c r="AD442" s="12" t="s">
        <v>2857</v>
      </c>
      <c r="AE442" s="12">
        <v>78</v>
      </c>
      <c r="AF442" s="12" t="s">
        <v>3460</v>
      </c>
      <c r="AG442" s="12">
        <v>955</v>
      </c>
      <c r="AH442" s="12" t="s">
        <v>3463</v>
      </c>
      <c r="AI442" s="119">
        <f t="shared" si="13"/>
        <v>737</v>
      </c>
      <c r="AJ442" s="119" t="str">
        <f>IF($C$442&lt;&gt;"",$C$442,"")</f>
        <v xml:space="preserve"> </v>
      </c>
      <c r="AK442" s="119" t="str">
        <f>IF($D$442&lt;&gt;"",$D$442,"")</f>
        <v/>
      </c>
      <c r="AL442" s="119" t="str">
        <f>IF($E$442&lt;&gt;"",$E$442,"")</f>
        <v/>
      </c>
      <c r="AM442" s="119" t="str">
        <f>IF($F$442&lt;&gt;"",$F$442,"")</f>
        <v/>
      </c>
      <c r="AN442" s="119" t="str">
        <f>IF($G$442&lt;&gt;"",$G$442,"")</f>
        <v/>
      </c>
      <c r="AO442" s="12"/>
      <c r="AP442" s="12"/>
      <c r="AQ442" s="12"/>
      <c r="AR442" s="12"/>
      <c r="AS442" s="12"/>
      <c r="AT442" s="12"/>
      <c r="AU442" s="12"/>
      <c r="AV442" s="12"/>
      <c r="AW442" s="12"/>
      <c r="AX442" s="12"/>
      <c r="AY442" s="12"/>
      <c r="AZ442" s="12"/>
      <c r="BA442" s="12"/>
      <c r="BB442" s="12" t="s">
        <v>3503</v>
      </c>
      <c r="BC442" s="12" t="s">
        <v>3504</v>
      </c>
      <c r="BD442" s="12">
        <v>737</v>
      </c>
      <c r="BE442" s="12">
        <v>614</v>
      </c>
      <c r="BF442" s="12"/>
      <c r="BG442" s="12"/>
      <c r="BH442" s="12"/>
      <c r="BI442" s="12"/>
      <c r="BJ442" s="12"/>
      <c r="BK442" s="12"/>
      <c r="BL442" s="12"/>
      <c r="BM442" s="12"/>
      <c r="BN442" s="12"/>
      <c r="BO442" s="12"/>
      <c r="BP442" s="12"/>
      <c r="BQ442" s="12"/>
      <c r="BR442" s="12"/>
      <c r="BS442" s="12"/>
      <c r="BT442" s="12"/>
      <c r="BU442" s="12"/>
      <c r="BV442" s="12"/>
      <c r="BW442" s="12"/>
      <c r="BX442" s="12"/>
      <c r="BY442" s="12"/>
      <c r="BZ442" s="12"/>
    </row>
    <row r="443" spans="1:78" s="2" customFormat="1">
      <c r="A443" s="21"/>
      <c r="B443" s="122" t="str">
        <f t="shared" si="12"/>
        <v>P. Education</v>
      </c>
      <c r="C443" s="23" t="s">
        <v>3464</v>
      </c>
      <c r="D443" s="24"/>
      <c r="E443" s="24"/>
      <c r="F443" s="24"/>
      <c r="G443" s="24"/>
      <c r="H443" s="7"/>
      <c r="I443" s="7"/>
      <c r="J443" s="7"/>
      <c r="AA443" s="12"/>
      <c r="AB443" s="12"/>
      <c r="AC443" s="12" t="s">
        <v>3308</v>
      </c>
      <c r="AD443" s="12" t="s">
        <v>2857</v>
      </c>
      <c r="AE443" s="12">
        <v>78</v>
      </c>
      <c r="AF443" s="12" t="s">
        <v>3460</v>
      </c>
      <c r="AG443" s="12">
        <v>955</v>
      </c>
      <c r="AH443" s="12" t="s">
        <v>3463</v>
      </c>
      <c r="AI443" s="119">
        <f t="shared" si="13"/>
        <v>739</v>
      </c>
      <c r="AJ443" s="119" t="str">
        <f>IF($C$443&lt;&gt;"",$C$443,"")</f>
        <v xml:space="preserve"> </v>
      </c>
      <c r="AK443" s="119" t="str">
        <f>IF($D$443&lt;&gt;"",$D$443,"")</f>
        <v/>
      </c>
      <c r="AL443" s="119" t="str">
        <f>IF($E$443&lt;&gt;"",$E$443,"")</f>
        <v/>
      </c>
      <c r="AM443" s="119" t="str">
        <f>IF($F$443&lt;&gt;"",$F$443,"")</f>
        <v/>
      </c>
      <c r="AN443" s="119" t="str">
        <f>IF($G$443&lt;&gt;"",$G$443,"")</f>
        <v/>
      </c>
      <c r="AO443" s="12"/>
      <c r="AP443" s="12"/>
      <c r="AQ443" s="12"/>
      <c r="AR443" s="12"/>
      <c r="AS443" s="12"/>
      <c r="AT443" s="12"/>
      <c r="AU443" s="12"/>
      <c r="AV443" s="12"/>
      <c r="AW443" s="12"/>
      <c r="AX443" s="12"/>
      <c r="AY443" s="12"/>
      <c r="AZ443" s="12"/>
      <c r="BA443" s="12"/>
      <c r="BB443" s="12" t="s">
        <v>3505</v>
      </c>
      <c r="BC443" s="12" t="s">
        <v>3506</v>
      </c>
      <c r="BD443" s="12">
        <v>739</v>
      </c>
      <c r="BE443" s="12">
        <v>621</v>
      </c>
      <c r="BF443" s="12"/>
      <c r="BG443" s="12"/>
      <c r="BH443" s="12"/>
      <c r="BI443" s="12"/>
      <c r="BJ443" s="12"/>
      <c r="BK443" s="12"/>
      <c r="BL443" s="12"/>
      <c r="BM443" s="12"/>
      <c r="BN443" s="12"/>
      <c r="BO443" s="12"/>
      <c r="BP443" s="12"/>
      <c r="BQ443" s="12"/>
      <c r="BR443" s="12"/>
      <c r="BS443" s="12"/>
      <c r="BT443" s="12"/>
      <c r="BU443" s="12"/>
      <c r="BV443" s="12"/>
      <c r="BW443" s="12"/>
      <c r="BX443" s="12"/>
      <c r="BY443" s="12"/>
      <c r="BZ443" s="12"/>
    </row>
    <row r="444" spans="1:78" s="2" customFormat="1">
      <c r="A444" s="21"/>
      <c r="B444" s="122" t="str">
        <f t="shared" si="12"/>
        <v>Q. Human health and social work activities</v>
      </c>
      <c r="C444" s="23" t="s">
        <v>3464</v>
      </c>
      <c r="D444" s="24"/>
      <c r="E444" s="24"/>
      <c r="F444" s="24"/>
      <c r="G444" s="24"/>
      <c r="H444" s="7"/>
      <c r="I444" s="7"/>
      <c r="J444" s="7"/>
      <c r="AA444" s="12"/>
      <c r="AB444" s="12"/>
      <c r="AC444" s="12" t="s">
        <v>3309</v>
      </c>
      <c r="AD444" s="12" t="s">
        <v>2857</v>
      </c>
      <c r="AE444" s="12">
        <v>78</v>
      </c>
      <c r="AF444" s="12" t="s">
        <v>3460</v>
      </c>
      <c r="AG444" s="12">
        <v>955</v>
      </c>
      <c r="AH444" s="12" t="s">
        <v>3463</v>
      </c>
      <c r="AI444" s="119">
        <f t="shared" si="13"/>
        <v>740</v>
      </c>
      <c r="AJ444" s="119" t="str">
        <f>IF($C$444&lt;&gt;"",$C$444,"")</f>
        <v xml:space="preserve"> </v>
      </c>
      <c r="AK444" s="119" t="str">
        <f>IF($D$444&lt;&gt;"",$D$444,"")</f>
        <v/>
      </c>
      <c r="AL444" s="119" t="str">
        <f>IF($E$444&lt;&gt;"",$E$444,"")</f>
        <v/>
      </c>
      <c r="AM444" s="119" t="str">
        <f>IF($F$444&lt;&gt;"",$F$444,"")</f>
        <v/>
      </c>
      <c r="AN444" s="119" t="str">
        <f>IF($G$444&lt;&gt;"",$G$444,"")</f>
        <v/>
      </c>
      <c r="AO444" s="12"/>
      <c r="AP444" s="12"/>
      <c r="AQ444" s="12"/>
      <c r="AR444" s="12"/>
      <c r="AS444" s="12"/>
      <c r="AT444" s="12"/>
      <c r="AU444" s="12"/>
      <c r="AV444" s="12"/>
      <c r="AW444" s="12"/>
      <c r="AX444" s="12"/>
      <c r="AY444" s="12"/>
      <c r="AZ444" s="12"/>
      <c r="BA444" s="12"/>
      <c r="BB444" s="12" t="s">
        <v>3507</v>
      </c>
      <c r="BC444" s="12" t="s">
        <v>3508</v>
      </c>
      <c r="BD444" s="12">
        <v>740</v>
      </c>
      <c r="BE444" s="12">
        <v>624</v>
      </c>
      <c r="BF444" s="12"/>
      <c r="BG444" s="12"/>
      <c r="BH444" s="12"/>
      <c r="BI444" s="12"/>
      <c r="BJ444" s="12"/>
      <c r="BK444" s="12"/>
      <c r="BL444" s="12"/>
      <c r="BM444" s="12"/>
      <c r="BN444" s="12"/>
      <c r="BO444" s="12"/>
      <c r="BP444" s="12"/>
      <c r="BQ444" s="12"/>
      <c r="BR444" s="12"/>
      <c r="BS444" s="12"/>
      <c r="BT444" s="12"/>
      <c r="BU444" s="12"/>
      <c r="BV444" s="12"/>
      <c r="BW444" s="12"/>
      <c r="BX444" s="12"/>
      <c r="BY444" s="12"/>
      <c r="BZ444" s="12"/>
    </row>
    <row r="445" spans="1:78" s="2" customFormat="1">
      <c r="A445" s="21"/>
      <c r="B445" s="122" t="str">
        <f t="shared" si="12"/>
        <v>R. Arts, entertainment and recreation</v>
      </c>
      <c r="C445" s="23" t="s">
        <v>3464</v>
      </c>
      <c r="D445" s="24"/>
      <c r="E445" s="24"/>
      <c r="F445" s="24"/>
      <c r="G445" s="24"/>
      <c r="H445" s="7"/>
      <c r="I445" s="7"/>
      <c r="J445" s="7"/>
      <c r="AA445" s="12"/>
      <c r="AB445" s="12"/>
      <c r="AC445" s="12" t="s">
        <v>3310</v>
      </c>
      <c r="AD445" s="12" t="s">
        <v>2857</v>
      </c>
      <c r="AE445" s="12">
        <v>78</v>
      </c>
      <c r="AF445" s="12" t="s">
        <v>3460</v>
      </c>
      <c r="AG445" s="12">
        <v>955</v>
      </c>
      <c r="AH445" s="12" t="s">
        <v>3463</v>
      </c>
      <c r="AI445" s="119">
        <f t="shared" si="13"/>
        <v>741</v>
      </c>
      <c r="AJ445" s="119" t="str">
        <f>IF($C$445&lt;&gt;"",$C$445,"")</f>
        <v xml:space="preserve"> </v>
      </c>
      <c r="AK445" s="119" t="str">
        <f>IF($D$445&lt;&gt;"",$D$445,"")</f>
        <v/>
      </c>
      <c r="AL445" s="119" t="str">
        <f>IF($E$445&lt;&gt;"",$E$445,"")</f>
        <v/>
      </c>
      <c r="AM445" s="119" t="str">
        <f>IF($F$445&lt;&gt;"",$F$445,"")</f>
        <v/>
      </c>
      <c r="AN445" s="119" t="str">
        <f>IF($G$445&lt;&gt;"",$G$445,"")</f>
        <v/>
      </c>
      <c r="AO445" s="12"/>
      <c r="AP445" s="12"/>
      <c r="AQ445" s="12"/>
      <c r="AR445" s="12"/>
      <c r="AS445" s="12"/>
      <c r="AT445" s="12"/>
      <c r="AU445" s="12"/>
      <c r="AV445" s="12"/>
      <c r="AW445" s="12"/>
      <c r="AX445" s="12"/>
      <c r="AY445" s="12"/>
      <c r="AZ445" s="12"/>
      <c r="BA445" s="12"/>
      <c r="BB445" s="12" t="s">
        <v>3509</v>
      </c>
      <c r="BC445" s="12" t="s">
        <v>3510</v>
      </c>
      <c r="BD445" s="12">
        <v>741</v>
      </c>
      <c r="BE445" s="12">
        <v>626</v>
      </c>
      <c r="BF445" s="12"/>
      <c r="BG445" s="12"/>
      <c r="BH445" s="12"/>
      <c r="BI445" s="12"/>
      <c r="BJ445" s="12"/>
      <c r="BK445" s="12"/>
      <c r="BL445" s="12"/>
      <c r="BM445" s="12"/>
      <c r="BN445" s="12"/>
      <c r="BO445" s="12"/>
      <c r="BP445" s="12"/>
      <c r="BQ445" s="12"/>
      <c r="BR445" s="12"/>
      <c r="BS445" s="12"/>
      <c r="BT445" s="12"/>
      <c r="BU445" s="12"/>
      <c r="BV445" s="12"/>
      <c r="BW445" s="12"/>
      <c r="BX445" s="12"/>
      <c r="BY445" s="12"/>
      <c r="BZ445" s="12"/>
    </row>
    <row r="446" spans="1:78" s="2" customFormat="1">
      <c r="A446" s="21"/>
      <c r="B446" s="122" t="str">
        <f t="shared" si="12"/>
        <v>S. Other service activities</v>
      </c>
      <c r="C446" s="23" t="s">
        <v>3464</v>
      </c>
      <c r="D446" s="24"/>
      <c r="E446" s="24"/>
      <c r="F446" s="24"/>
      <c r="G446" s="24"/>
      <c r="H446" s="7"/>
      <c r="I446" s="7"/>
      <c r="J446" s="7"/>
      <c r="AA446" s="12"/>
      <c r="AB446" s="12"/>
      <c r="AC446" s="12" t="s">
        <v>3311</v>
      </c>
      <c r="AD446" s="12" t="s">
        <v>2857</v>
      </c>
      <c r="AE446" s="12">
        <v>78</v>
      </c>
      <c r="AF446" s="12" t="s">
        <v>3460</v>
      </c>
      <c r="AG446" s="12">
        <v>955</v>
      </c>
      <c r="AH446" s="12" t="s">
        <v>3463</v>
      </c>
      <c r="AI446" s="119">
        <f t="shared" si="13"/>
        <v>743</v>
      </c>
      <c r="AJ446" s="119" t="str">
        <f>IF($C$446&lt;&gt;"",$C$446,"")</f>
        <v xml:space="preserve"> </v>
      </c>
      <c r="AK446" s="119" t="str">
        <f>IF($D$446&lt;&gt;"",$D$446,"")</f>
        <v/>
      </c>
      <c r="AL446" s="119" t="str">
        <f>IF($E$446&lt;&gt;"",$E$446,"")</f>
        <v/>
      </c>
      <c r="AM446" s="119" t="str">
        <f>IF($F$446&lt;&gt;"",$F$446,"")</f>
        <v/>
      </c>
      <c r="AN446" s="119" t="str">
        <f>IF($G$446&lt;&gt;"",$G$446,"")</f>
        <v/>
      </c>
      <c r="AO446" s="12"/>
      <c r="AP446" s="12"/>
      <c r="AQ446" s="12"/>
      <c r="AR446" s="12"/>
      <c r="AS446" s="12"/>
      <c r="AT446" s="12"/>
      <c r="AU446" s="12"/>
      <c r="AV446" s="12"/>
      <c r="AW446" s="12"/>
      <c r="AX446" s="12"/>
      <c r="AY446" s="12"/>
      <c r="AZ446" s="12"/>
      <c r="BA446" s="12"/>
      <c r="BB446" s="12" t="s">
        <v>3511</v>
      </c>
      <c r="BC446" s="12" t="s">
        <v>3464</v>
      </c>
      <c r="BD446" s="12">
        <v>743</v>
      </c>
      <c r="BE446" s="12" t="s">
        <v>3490</v>
      </c>
      <c r="BF446" s="12"/>
      <c r="BG446" s="12"/>
      <c r="BH446" s="12"/>
      <c r="BI446" s="12"/>
      <c r="BJ446" s="12"/>
      <c r="BK446" s="12"/>
      <c r="BL446" s="12"/>
      <c r="BM446" s="12"/>
      <c r="BN446" s="12"/>
      <c r="BO446" s="12"/>
      <c r="BP446" s="12"/>
      <c r="BQ446" s="12"/>
      <c r="BR446" s="12"/>
      <c r="BS446" s="12"/>
      <c r="BT446" s="12"/>
      <c r="BU446" s="12"/>
      <c r="BV446" s="12"/>
      <c r="BW446" s="12"/>
      <c r="BX446" s="12"/>
      <c r="BY446" s="12"/>
      <c r="BZ446" s="12"/>
    </row>
    <row r="447" spans="1:78" s="2" customFormat="1">
      <c r="A447" s="21"/>
      <c r="B447" s="122" t="str">
        <f t="shared" si="12"/>
        <v>T. Activities of households as employers; undifferentiated goods- and services-producing activities of households for own use</v>
      </c>
      <c r="C447" s="23" t="s">
        <v>3464</v>
      </c>
      <c r="D447" s="24"/>
      <c r="E447" s="24"/>
      <c r="F447" s="24"/>
      <c r="G447" s="24"/>
      <c r="H447" s="7"/>
      <c r="I447" s="7"/>
      <c r="J447" s="7"/>
      <c r="AA447" s="12"/>
      <c r="AB447" s="12"/>
      <c r="AC447" s="12" t="s">
        <v>3312</v>
      </c>
      <c r="AD447" s="12" t="s">
        <v>2857</v>
      </c>
      <c r="AE447" s="12">
        <v>78</v>
      </c>
      <c r="AF447" s="12" t="s">
        <v>3460</v>
      </c>
      <c r="AG447" s="12">
        <v>955</v>
      </c>
      <c r="AH447" s="12" t="s">
        <v>3463</v>
      </c>
      <c r="AI447" s="119">
        <f t="shared" si="13"/>
        <v>745</v>
      </c>
      <c r="AJ447" s="119" t="str">
        <f>IF($C$447&lt;&gt;"",$C$447,"")</f>
        <v xml:space="preserve"> </v>
      </c>
      <c r="AK447" s="119" t="str">
        <f>IF($D$447&lt;&gt;"",$D$447,"")</f>
        <v/>
      </c>
      <c r="AL447" s="119" t="str">
        <f>IF($E$447&lt;&gt;"",$E$447,"")</f>
        <v/>
      </c>
      <c r="AM447" s="119" t="str">
        <f>IF($F$447&lt;&gt;"",$F$447,"")</f>
        <v/>
      </c>
      <c r="AN447" s="119" t="str">
        <f>IF($G$447&lt;&gt;"",$G$447,"")</f>
        <v/>
      </c>
      <c r="AO447" s="12"/>
      <c r="AP447" s="12"/>
      <c r="AQ447" s="12"/>
      <c r="AR447" s="12"/>
      <c r="AS447" s="12"/>
      <c r="AT447" s="12"/>
      <c r="AU447" s="12"/>
      <c r="AV447" s="12"/>
      <c r="AW447" s="12"/>
      <c r="AX447" s="12"/>
      <c r="AY447" s="12"/>
      <c r="AZ447" s="12"/>
      <c r="BA447" s="12"/>
      <c r="BB447" s="12" t="s">
        <v>3512</v>
      </c>
      <c r="BC447" s="12" t="s">
        <v>3464</v>
      </c>
      <c r="BD447" s="12">
        <v>745</v>
      </c>
      <c r="BE447" s="12" t="s">
        <v>3490</v>
      </c>
      <c r="BF447" s="12"/>
      <c r="BG447" s="12"/>
      <c r="BH447" s="12"/>
      <c r="BI447" s="12"/>
      <c r="BJ447" s="12"/>
      <c r="BK447" s="12"/>
      <c r="BL447" s="12"/>
      <c r="BM447" s="12"/>
      <c r="BN447" s="12"/>
      <c r="BO447" s="12"/>
      <c r="BP447" s="12"/>
      <c r="BQ447" s="12"/>
      <c r="BR447" s="12"/>
      <c r="BS447" s="12"/>
      <c r="BT447" s="12"/>
      <c r="BU447" s="12"/>
      <c r="BV447" s="12"/>
      <c r="BW447" s="12"/>
      <c r="BX447" s="12"/>
      <c r="BY447" s="12"/>
      <c r="BZ447" s="12"/>
    </row>
    <row r="448" spans="1:78" s="2" customFormat="1">
      <c r="A448" s="21"/>
      <c r="B448" s="122" t="str">
        <f t="shared" si="12"/>
        <v>U. Activities of extraterritorial organizations and bodies</v>
      </c>
      <c r="C448" s="23" t="s">
        <v>3464</v>
      </c>
      <c r="D448" s="24"/>
      <c r="E448" s="24"/>
      <c r="F448" s="24"/>
      <c r="G448" s="24"/>
      <c r="H448" s="7"/>
      <c r="I448" s="7"/>
      <c r="J448" s="7"/>
      <c r="AA448" s="12"/>
      <c r="AB448" s="12"/>
      <c r="AC448" s="12" t="s">
        <v>3313</v>
      </c>
      <c r="AD448" s="12" t="s">
        <v>2857</v>
      </c>
      <c r="AE448" s="12">
        <v>78</v>
      </c>
      <c r="AF448" s="12" t="s">
        <v>3460</v>
      </c>
      <c r="AG448" s="12">
        <v>955</v>
      </c>
      <c r="AH448" s="12" t="s">
        <v>3463</v>
      </c>
      <c r="AI448" s="119">
        <f t="shared" si="13"/>
        <v>746</v>
      </c>
      <c r="AJ448" s="119" t="str">
        <f>IF($C$448&lt;&gt;"",$C$448,"")</f>
        <v xml:space="preserve"> </v>
      </c>
      <c r="AK448" s="119" t="str">
        <f>IF($D$448&lt;&gt;"",$D$448,"")</f>
        <v/>
      </c>
      <c r="AL448" s="119" t="str">
        <f>IF($E$448&lt;&gt;"",$E$448,"")</f>
        <v/>
      </c>
      <c r="AM448" s="119" t="str">
        <f>IF($F$448&lt;&gt;"",$F$448,"")</f>
        <v/>
      </c>
      <c r="AN448" s="119" t="str">
        <f>IF($G$448&lt;&gt;"",$G$448,"")</f>
        <v/>
      </c>
      <c r="AO448" s="12"/>
      <c r="AP448" s="12"/>
      <c r="AQ448" s="12"/>
      <c r="AR448" s="12"/>
      <c r="AS448" s="12"/>
      <c r="AT448" s="12"/>
      <c r="AU448" s="12"/>
      <c r="AV448" s="12"/>
      <c r="AW448" s="12"/>
      <c r="AX448" s="12"/>
      <c r="AY448" s="12"/>
      <c r="AZ448" s="12"/>
      <c r="BA448" s="12"/>
      <c r="BB448" s="12" t="s">
        <v>3513</v>
      </c>
      <c r="BC448" s="12" t="s">
        <v>3464</v>
      </c>
      <c r="BD448" s="12">
        <v>746</v>
      </c>
      <c r="BE448" s="12" t="s">
        <v>3490</v>
      </c>
      <c r="BF448" s="12"/>
      <c r="BG448" s="12"/>
      <c r="BH448" s="12"/>
      <c r="BI448" s="12"/>
      <c r="BJ448" s="12"/>
      <c r="BK448" s="12"/>
      <c r="BL448" s="12"/>
      <c r="BM448" s="12"/>
      <c r="BN448" s="12"/>
      <c r="BO448" s="12"/>
      <c r="BP448" s="12"/>
      <c r="BQ448" s="12"/>
      <c r="BR448" s="12"/>
      <c r="BS448" s="12"/>
      <c r="BT448" s="12"/>
      <c r="BU448" s="12"/>
      <c r="BV448" s="12"/>
      <c r="BW448" s="12"/>
      <c r="BX448" s="12"/>
      <c r="BY448" s="12"/>
      <c r="BZ448" s="12"/>
    </row>
    <row r="449" spans="1:78" s="2" customFormat="1">
      <c r="A449" s="21"/>
      <c r="B449" s="122" t="str">
        <f t="shared" si="12"/>
        <v>X. Not elsewhere classified</v>
      </c>
      <c r="C449" s="23" t="s">
        <v>3464</v>
      </c>
      <c r="D449" s="24"/>
      <c r="E449" s="24"/>
      <c r="F449" s="24"/>
      <c r="G449" s="24"/>
      <c r="H449" s="7"/>
      <c r="I449" s="7"/>
      <c r="J449" s="7"/>
      <c r="AA449" s="12"/>
      <c r="AB449" s="12"/>
      <c r="AC449" s="12" t="s">
        <v>3314</v>
      </c>
      <c r="AD449" s="12" t="s">
        <v>2857</v>
      </c>
      <c r="AE449" s="12">
        <v>78</v>
      </c>
      <c r="AF449" s="12" t="s">
        <v>3460</v>
      </c>
      <c r="AG449" s="12">
        <v>955</v>
      </c>
      <c r="AH449" s="12" t="s">
        <v>3463</v>
      </c>
      <c r="AI449" s="119">
        <f t="shared" si="13"/>
        <v>747</v>
      </c>
      <c r="AJ449" s="119" t="str">
        <f>IF($C$449&lt;&gt;"",$C$449,"")</f>
        <v xml:space="preserve"> </v>
      </c>
      <c r="AK449" s="119" t="str">
        <f>IF($D$449&lt;&gt;"",$D$449,"")</f>
        <v/>
      </c>
      <c r="AL449" s="119" t="str">
        <f>IF($E$449&lt;&gt;"",$E$449,"")</f>
        <v/>
      </c>
      <c r="AM449" s="119" t="str">
        <f>IF($F$449&lt;&gt;"",$F$449,"")</f>
        <v/>
      </c>
      <c r="AN449" s="119" t="str">
        <f>IF($G$449&lt;&gt;"",$G$449,"")</f>
        <v/>
      </c>
      <c r="AO449" s="12"/>
      <c r="AP449" s="12"/>
      <c r="AQ449" s="12"/>
      <c r="AR449" s="12"/>
      <c r="AS449" s="12"/>
      <c r="AT449" s="12"/>
      <c r="AU449" s="12"/>
      <c r="AV449" s="12"/>
      <c r="AW449" s="12"/>
      <c r="AX449" s="12"/>
      <c r="AY449" s="12"/>
      <c r="AZ449" s="12"/>
      <c r="BA449" s="12"/>
      <c r="BB449" s="12" t="s">
        <v>3510</v>
      </c>
      <c r="BC449" s="12" t="s">
        <v>3464</v>
      </c>
      <c r="BD449" s="12">
        <v>747</v>
      </c>
      <c r="BE449" s="12" t="s">
        <v>3490</v>
      </c>
      <c r="BF449" s="12"/>
      <c r="BG449" s="12"/>
      <c r="BH449" s="12"/>
      <c r="BI449" s="12"/>
      <c r="BJ449" s="12"/>
      <c r="BK449" s="12"/>
      <c r="BL449" s="12"/>
      <c r="BM449" s="12"/>
      <c r="BN449" s="12"/>
      <c r="BO449" s="12"/>
      <c r="BP449" s="12"/>
      <c r="BQ449" s="12"/>
      <c r="BR449" s="12"/>
      <c r="BS449" s="12"/>
      <c r="BT449" s="12"/>
      <c r="BU449" s="12"/>
      <c r="BV449" s="12"/>
      <c r="BW449" s="12"/>
      <c r="BX449" s="12"/>
      <c r="BY449" s="12"/>
      <c r="BZ449" s="12"/>
    </row>
    <row r="450" spans="1:78" s="2" customFormat="1">
      <c r="A450" s="7"/>
      <c r="B450" s="7"/>
      <c r="C450" s="7"/>
      <c r="D450" s="7"/>
      <c r="E450" s="7"/>
      <c r="F450" s="7"/>
      <c r="G450" s="7"/>
      <c r="H450" s="7"/>
      <c r="I450" s="7"/>
      <c r="J450" s="7"/>
      <c r="AA450" s="12"/>
      <c r="AB450" s="12"/>
      <c r="AC450" s="12" t="s">
        <v>3315</v>
      </c>
      <c r="AD450" s="12"/>
      <c r="AE450" s="12"/>
      <c r="AF450" s="12"/>
      <c r="AG450" s="12"/>
      <c r="AH450" s="12"/>
      <c r="AI450" s="12"/>
      <c r="AJ450" s="12"/>
      <c r="AK450" s="12"/>
      <c r="AL450" s="12"/>
      <c r="AM450" s="12"/>
      <c r="AN450" s="12"/>
      <c r="AO450" s="12"/>
      <c r="AP450" s="12"/>
      <c r="AQ450" s="12"/>
      <c r="AR450" s="12"/>
      <c r="AS450" s="12"/>
      <c r="AT450" s="12"/>
      <c r="AU450" s="12"/>
      <c r="AV450" s="12"/>
      <c r="AW450" s="12"/>
      <c r="AX450" s="12"/>
      <c r="AY450" s="12"/>
      <c r="AZ450" s="12"/>
      <c r="BA450" s="12"/>
      <c r="BB450" s="12"/>
      <c r="BC450" s="12"/>
      <c r="BD450" s="12"/>
      <c r="BE450" s="12"/>
      <c r="BF450" s="12"/>
      <c r="BG450" s="12"/>
      <c r="BH450" s="12"/>
      <c r="BI450" s="12"/>
      <c r="BJ450" s="12"/>
      <c r="BK450" s="12"/>
      <c r="BL450" s="12"/>
      <c r="BM450" s="12"/>
      <c r="BN450" s="12"/>
      <c r="BO450" s="12"/>
      <c r="BP450" s="12"/>
      <c r="BQ450" s="12"/>
      <c r="BR450" s="12"/>
      <c r="BS450" s="12"/>
      <c r="BT450" s="12"/>
      <c r="BU450" s="12"/>
      <c r="BV450" s="12"/>
      <c r="BW450" s="12"/>
      <c r="BX450" s="12"/>
      <c r="BY450" s="12"/>
      <c r="BZ450" s="12"/>
    </row>
    <row r="451" spans="1:78" s="2" customFormat="1" ht="12">
      <c r="A451" s="11" t="s">
        <v>2865</v>
      </c>
      <c r="B451" s="108"/>
      <c r="C451" s="86"/>
      <c r="D451" s="86"/>
      <c r="E451" s="86"/>
      <c r="F451" s="86"/>
      <c r="G451" s="87"/>
      <c r="H451" s="7"/>
      <c r="I451" s="7"/>
      <c r="J451" s="7"/>
      <c r="AA451" s="12"/>
      <c r="AB451" s="12"/>
      <c r="AC451" s="12" t="s">
        <v>3316</v>
      </c>
      <c r="AD451" s="12" t="s">
        <v>2857</v>
      </c>
      <c r="AE451" s="12">
        <v>78</v>
      </c>
      <c r="AF451" s="12" t="s">
        <v>3460</v>
      </c>
      <c r="AG451" s="12">
        <v>955</v>
      </c>
      <c r="AH451" s="12" t="s">
        <v>2866</v>
      </c>
      <c r="AI451" s="12"/>
      <c r="AJ451" s="119" t="str">
        <f>IF($B$451&lt;&gt;"",$B$451,"")</f>
        <v/>
      </c>
      <c r="AK451" s="12"/>
      <c r="AL451" s="12"/>
      <c r="AM451" s="12"/>
      <c r="AN451" s="12"/>
      <c r="AO451" s="12"/>
      <c r="AP451" s="12"/>
      <c r="AQ451" s="12"/>
      <c r="AR451" s="12"/>
      <c r="AS451" s="12"/>
      <c r="AT451" s="12"/>
      <c r="AU451" s="12"/>
      <c r="AV451" s="12"/>
      <c r="AW451" s="12"/>
      <c r="AX451" s="12"/>
      <c r="AY451" s="12"/>
      <c r="AZ451" s="12"/>
      <c r="BA451" s="12"/>
      <c r="BB451" s="12"/>
      <c r="BC451" s="12"/>
      <c r="BD451" s="12"/>
      <c r="BE451" s="12"/>
      <c r="BF451" s="12"/>
      <c r="BG451" s="12"/>
      <c r="BH451" s="12"/>
      <c r="BI451" s="12"/>
      <c r="BJ451" s="12"/>
      <c r="BK451" s="12"/>
      <c r="BL451" s="12"/>
      <c r="BM451" s="12"/>
      <c r="BN451" s="12"/>
      <c r="BO451" s="12"/>
      <c r="BP451" s="12"/>
      <c r="BQ451" s="12"/>
      <c r="BR451" s="12"/>
      <c r="BS451" s="12"/>
      <c r="BT451" s="12"/>
      <c r="BU451" s="12"/>
      <c r="BV451" s="12"/>
      <c r="BW451" s="12"/>
      <c r="BX451" s="12"/>
      <c r="BY451" s="12"/>
      <c r="BZ451" s="12"/>
    </row>
    <row r="452" spans="1:78" s="2" customFormat="1">
      <c r="A452" s="7"/>
      <c r="B452" s="88"/>
      <c r="C452" s="89"/>
      <c r="D452" s="89"/>
      <c r="E452" s="89"/>
      <c r="F452" s="89"/>
      <c r="G452" s="90"/>
      <c r="H452" s="7"/>
      <c r="I452" s="7"/>
      <c r="J452" s="7"/>
      <c r="AA452" s="12"/>
      <c r="AB452" s="12"/>
      <c r="AC452" s="12" t="s">
        <v>3317</v>
      </c>
      <c r="AD452" s="12"/>
      <c r="AE452" s="12"/>
      <c r="AF452" s="12"/>
      <c r="AG452" s="12"/>
      <c r="AH452" s="12"/>
      <c r="AI452" s="12"/>
      <c r="AJ452" s="12"/>
      <c r="AK452" s="12"/>
      <c r="AL452" s="12"/>
      <c r="AM452" s="12"/>
      <c r="AN452" s="12"/>
      <c r="AO452" s="12"/>
      <c r="AP452" s="12"/>
      <c r="AQ452" s="12"/>
      <c r="AR452" s="12"/>
      <c r="AS452" s="12"/>
      <c r="AT452" s="12"/>
      <c r="AU452" s="12"/>
      <c r="AV452" s="12"/>
      <c r="AW452" s="12"/>
      <c r="AX452" s="12"/>
      <c r="AY452" s="12"/>
      <c r="AZ452" s="12"/>
      <c r="BA452" s="12"/>
      <c r="BB452" s="12"/>
      <c r="BC452" s="12"/>
      <c r="BD452" s="12"/>
      <c r="BE452" s="12"/>
      <c r="BF452" s="12"/>
      <c r="BG452" s="12"/>
      <c r="BH452" s="12"/>
      <c r="BI452" s="12"/>
      <c r="BJ452" s="12"/>
      <c r="BK452" s="12"/>
      <c r="BL452" s="12"/>
      <c r="BM452" s="12"/>
      <c r="BN452" s="12"/>
      <c r="BO452" s="12"/>
      <c r="BP452" s="12"/>
      <c r="BQ452" s="12"/>
      <c r="BR452" s="12"/>
      <c r="BS452" s="12"/>
      <c r="BT452" s="12"/>
      <c r="BU452" s="12"/>
      <c r="BV452" s="12"/>
      <c r="BW452" s="12"/>
      <c r="BX452" s="12"/>
      <c r="BY452" s="12"/>
      <c r="BZ452" s="12"/>
    </row>
    <row r="453" spans="1:78" s="2" customFormat="1">
      <c r="A453" s="7"/>
      <c r="B453" s="88"/>
      <c r="C453" s="89"/>
      <c r="D453" s="89"/>
      <c r="E453" s="89"/>
      <c r="F453" s="89"/>
      <c r="G453" s="90"/>
      <c r="H453" s="7"/>
      <c r="I453" s="7"/>
      <c r="J453" s="7"/>
      <c r="AA453" s="12"/>
      <c r="AB453" s="12"/>
      <c r="AC453" s="12" t="s">
        <v>3318</v>
      </c>
      <c r="AD453" s="12"/>
      <c r="AE453" s="12"/>
      <c r="AF453" s="12"/>
      <c r="AG453" s="12"/>
      <c r="AH453" s="12"/>
      <c r="AI453" s="12"/>
      <c r="AJ453" s="12"/>
      <c r="AK453" s="12"/>
      <c r="AL453" s="12"/>
      <c r="AM453" s="12"/>
      <c r="AN453" s="12"/>
      <c r="AO453" s="12"/>
      <c r="AP453" s="12"/>
      <c r="AQ453" s="12"/>
      <c r="AR453" s="12"/>
      <c r="AS453" s="12"/>
      <c r="AT453" s="12"/>
      <c r="AU453" s="12"/>
      <c r="AV453" s="12"/>
      <c r="AW453" s="12"/>
      <c r="AX453" s="12"/>
      <c r="AY453" s="12"/>
      <c r="AZ453" s="12"/>
      <c r="BA453" s="12"/>
      <c r="BB453" s="12"/>
      <c r="BC453" s="12"/>
      <c r="BD453" s="12"/>
      <c r="BE453" s="12"/>
      <c r="BF453" s="12"/>
      <c r="BG453" s="12"/>
      <c r="BH453" s="12"/>
      <c r="BI453" s="12"/>
      <c r="BJ453" s="12"/>
      <c r="BK453" s="12"/>
      <c r="BL453" s="12"/>
      <c r="BM453" s="12"/>
      <c r="BN453" s="12"/>
      <c r="BO453" s="12"/>
      <c r="BP453" s="12"/>
      <c r="BQ453" s="12"/>
      <c r="BR453" s="12"/>
      <c r="BS453" s="12"/>
      <c r="BT453" s="12"/>
      <c r="BU453" s="12"/>
      <c r="BV453" s="12"/>
      <c r="BW453" s="12"/>
      <c r="BX453" s="12"/>
      <c r="BY453" s="12"/>
      <c r="BZ453" s="12"/>
    </row>
    <row r="454" spans="1:78" s="2" customFormat="1">
      <c r="A454" s="7"/>
      <c r="B454" s="91"/>
      <c r="C454" s="92"/>
      <c r="D454" s="92"/>
      <c r="E454" s="92"/>
      <c r="F454" s="92"/>
      <c r="G454" s="93"/>
      <c r="H454" s="7"/>
      <c r="I454" s="7"/>
      <c r="J454" s="7"/>
      <c r="AA454" s="12"/>
      <c r="AB454" s="12"/>
      <c r="AC454" s="12" t="s">
        <v>3319</v>
      </c>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c r="BB454" s="12"/>
      <c r="BC454" s="12"/>
      <c r="BD454" s="12"/>
      <c r="BE454" s="12"/>
      <c r="BF454" s="12"/>
      <c r="BG454" s="12"/>
      <c r="BH454" s="12"/>
      <c r="BI454" s="12"/>
      <c r="BJ454" s="12"/>
      <c r="BK454" s="12"/>
      <c r="BL454" s="12"/>
      <c r="BM454" s="12"/>
      <c r="BN454" s="12"/>
      <c r="BO454" s="12"/>
      <c r="BP454" s="12"/>
      <c r="BQ454" s="12"/>
      <c r="BR454" s="12"/>
      <c r="BS454" s="12"/>
      <c r="BT454" s="12"/>
      <c r="BU454" s="12"/>
      <c r="BV454" s="12"/>
      <c r="BW454" s="12"/>
      <c r="BX454" s="12"/>
      <c r="BY454" s="12"/>
      <c r="BZ454" s="12"/>
    </row>
    <row r="455" spans="1:78" s="2" customFormat="1">
      <c r="A455" s="7"/>
      <c r="B455" s="7"/>
      <c r="C455" s="7"/>
      <c r="D455" s="7"/>
      <c r="E455" s="7"/>
      <c r="F455" s="7"/>
      <c r="G455" s="7"/>
      <c r="H455" s="7"/>
      <c r="I455" s="7"/>
      <c r="J455" s="7"/>
      <c r="AA455" s="12"/>
      <c r="AB455" s="12"/>
      <c r="AC455" s="12" t="s">
        <v>3320</v>
      </c>
      <c r="AD455" s="12"/>
      <c r="AE455" s="12"/>
      <c r="AF455" s="12"/>
      <c r="AG455" s="12"/>
      <c r="AH455" s="12"/>
      <c r="AI455" s="12"/>
      <c r="AJ455" s="12"/>
      <c r="AK455" s="12"/>
      <c r="AL455" s="12"/>
      <c r="AM455" s="12"/>
      <c r="AN455" s="12"/>
      <c r="AO455" s="12"/>
      <c r="AP455" s="12"/>
      <c r="AQ455" s="12"/>
      <c r="AR455" s="12"/>
      <c r="AS455" s="12"/>
      <c r="AT455" s="12"/>
      <c r="AU455" s="12"/>
      <c r="AV455" s="12"/>
      <c r="AW455" s="12"/>
      <c r="AX455" s="12"/>
      <c r="AY455" s="12"/>
      <c r="AZ455" s="12"/>
      <c r="BA455" s="12"/>
      <c r="BB455" s="12"/>
      <c r="BC455" s="12"/>
      <c r="BD455" s="12"/>
      <c r="BE455" s="12"/>
      <c r="BF455" s="12"/>
      <c r="BG455" s="12"/>
      <c r="BH455" s="12"/>
      <c r="BI455" s="12"/>
      <c r="BJ455" s="12"/>
      <c r="BK455" s="12"/>
      <c r="BL455" s="12"/>
      <c r="BM455" s="12"/>
      <c r="BN455" s="12"/>
      <c r="BO455" s="12"/>
      <c r="BP455" s="12"/>
      <c r="BQ455" s="12"/>
      <c r="BR455" s="12"/>
      <c r="BS455" s="12"/>
      <c r="BT455" s="12"/>
      <c r="BU455" s="12"/>
      <c r="BV455" s="12"/>
      <c r="BW455" s="12"/>
      <c r="BX455" s="12"/>
      <c r="BY455" s="12"/>
      <c r="BZ455" s="12"/>
    </row>
    <row r="456" spans="1:78" s="2" customFormat="1">
      <c r="A456" s="7"/>
      <c r="B456" s="7"/>
      <c r="C456" s="7"/>
      <c r="D456" s="7"/>
      <c r="E456" s="7"/>
      <c r="F456" s="7"/>
      <c r="G456" s="7"/>
      <c r="H456" s="7"/>
      <c r="I456" s="7"/>
      <c r="J456" s="7"/>
      <c r="AA456" s="12"/>
      <c r="AB456" s="12"/>
      <c r="AC456" s="12" t="s">
        <v>3321</v>
      </c>
      <c r="AD456" s="12"/>
      <c r="AE456" s="12"/>
      <c r="AF456" s="12"/>
      <c r="AG456" s="12"/>
      <c r="AH456" s="12"/>
      <c r="AI456" s="12"/>
      <c r="AJ456" s="12"/>
      <c r="AK456" s="12"/>
      <c r="AL456" s="12"/>
      <c r="AM456" s="12"/>
      <c r="AN456" s="12"/>
      <c r="AO456" s="12"/>
      <c r="AP456" s="12"/>
      <c r="AQ456" s="12"/>
      <c r="AR456" s="12"/>
      <c r="AS456" s="12"/>
      <c r="AT456" s="12"/>
      <c r="AU456" s="12"/>
      <c r="AV456" s="12"/>
      <c r="AW456" s="12"/>
      <c r="AX456" s="12"/>
      <c r="AY456" s="12"/>
      <c r="AZ456" s="12"/>
      <c r="BA456" s="12"/>
      <c r="BB456" s="12"/>
      <c r="BC456" s="12"/>
      <c r="BD456" s="12"/>
      <c r="BE456" s="12"/>
      <c r="BF456" s="12"/>
      <c r="BG456" s="12"/>
      <c r="BH456" s="12"/>
      <c r="BI456" s="12"/>
      <c r="BJ456" s="12"/>
      <c r="BK456" s="12"/>
      <c r="BL456" s="12"/>
      <c r="BM456" s="12"/>
      <c r="BN456" s="12"/>
      <c r="BO456" s="12"/>
      <c r="BP456" s="12"/>
      <c r="BQ456" s="12"/>
      <c r="BR456" s="12"/>
      <c r="BS456" s="12"/>
      <c r="BT456" s="12"/>
      <c r="BU456" s="12"/>
      <c r="BV456" s="12"/>
      <c r="BW456" s="12"/>
      <c r="BX456" s="12"/>
      <c r="BY456" s="12"/>
      <c r="BZ456" s="12"/>
    </row>
    <row r="457" spans="1:78" s="2" customFormat="1" ht="19.2">
      <c r="A457" s="103" t="s">
        <v>2777</v>
      </c>
      <c r="B457" s="100"/>
      <c r="C457" s="100"/>
      <c r="D457" s="100"/>
      <c r="E457" s="100"/>
      <c r="F457" s="100"/>
      <c r="G457" s="101"/>
      <c r="H457" s="7"/>
      <c r="I457" s="7"/>
      <c r="J457" s="7"/>
      <c r="AA457" s="12"/>
      <c r="AB457" s="12"/>
      <c r="AC457" s="12" t="s">
        <v>3322</v>
      </c>
      <c r="AD457" s="12" t="s">
        <v>2857</v>
      </c>
      <c r="AE457" s="12">
        <v>78</v>
      </c>
      <c r="AF457" s="12" t="s">
        <v>3460</v>
      </c>
      <c r="AG457" s="12">
        <v>960</v>
      </c>
      <c r="AH457" s="12"/>
      <c r="AI457" s="12"/>
      <c r="AJ457" s="12"/>
      <c r="AK457" s="12"/>
      <c r="AL457" s="12"/>
      <c r="AM457" s="12"/>
      <c r="AN457" s="12"/>
      <c r="AO457" s="12"/>
      <c r="AP457" s="12"/>
      <c r="AQ457" s="12"/>
      <c r="AR457" s="12"/>
      <c r="AS457" s="12"/>
      <c r="AT457" s="12"/>
      <c r="AU457" s="12"/>
      <c r="AV457" s="12"/>
      <c r="AW457" s="12"/>
      <c r="AX457" s="12"/>
      <c r="AY457" s="12"/>
      <c r="AZ457" s="12"/>
      <c r="BA457" s="12"/>
      <c r="BB457" s="12"/>
      <c r="BC457" s="12"/>
      <c r="BD457" s="12"/>
      <c r="BE457" s="12"/>
      <c r="BF457" s="12"/>
      <c r="BG457" s="12"/>
      <c r="BH457" s="12"/>
      <c r="BI457" s="12"/>
      <c r="BJ457" s="12"/>
      <c r="BK457" s="12"/>
      <c r="BL457" s="12"/>
      <c r="BM457" s="12"/>
      <c r="BN457" s="12"/>
      <c r="BO457" s="12"/>
      <c r="BP457" s="12"/>
      <c r="BQ457" s="12"/>
      <c r="BR457" s="12"/>
      <c r="BS457" s="12"/>
      <c r="BT457" s="12"/>
      <c r="BU457" s="12"/>
      <c r="BV457" s="12"/>
      <c r="BW457" s="12"/>
      <c r="BX457" s="12"/>
      <c r="BY457" s="12"/>
      <c r="BZ457" s="12"/>
    </row>
    <row r="458" spans="1:78" s="2" customFormat="1">
      <c r="A458" s="7"/>
      <c r="B458" s="7"/>
      <c r="C458" s="7"/>
      <c r="D458" s="7"/>
      <c r="E458" s="7"/>
      <c r="F458" s="7"/>
      <c r="G458" s="7"/>
      <c r="H458" s="7"/>
      <c r="I458" s="7"/>
      <c r="J458" s="7"/>
      <c r="AA458" s="12"/>
      <c r="AB458" s="12"/>
      <c r="AC458" s="12" t="s">
        <v>3323</v>
      </c>
      <c r="AD458" s="12"/>
      <c r="AE458" s="12"/>
      <c r="AF458" s="12"/>
      <c r="AG458" s="12"/>
      <c r="AH458" s="12"/>
      <c r="AI458" s="12"/>
      <c r="AJ458" s="12"/>
      <c r="AK458" s="12"/>
      <c r="AL458" s="12"/>
      <c r="AM458" s="12"/>
      <c r="AN458" s="12"/>
      <c r="AO458" s="12"/>
      <c r="AP458" s="12"/>
      <c r="AQ458" s="12"/>
      <c r="AR458" s="12"/>
      <c r="AS458" s="12"/>
      <c r="AT458" s="12"/>
      <c r="AU458" s="12"/>
      <c r="AV458" s="12"/>
      <c r="AW458" s="12"/>
      <c r="AX458" s="12"/>
      <c r="AY458" s="12"/>
      <c r="AZ458" s="12"/>
      <c r="BA458" s="12"/>
      <c r="BB458" s="12"/>
      <c r="BC458" s="12"/>
      <c r="BD458" s="12"/>
      <c r="BE458" s="12"/>
      <c r="BF458" s="12"/>
      <c r="BG458" s="12"/>
      <c r="BH458" s="12"/>
      <c r="BI458" s="12"/>
      <c r="BJ458" s="12"/>
      <c r="BK458" s="12"/>
      <c r="BL458" s="12"/>
      <c r="BM458" s="12"/>
      <c r="BN458" s="12"/>
      <c r="BO458" s="12"/>
      <c r="BP458" s="12"/>
      <c r="BQ458" s="12"/>
      <c r="BR458" s="12"/>
      <c r="BS458" s="12"/>
      <c r="BT458" s="12"/>
      <c r="BU458" s="12"/>
      <c r="BV458" s="12"/>
      <c r="BW458" s="12"/>
      <c r="BX458" s="12"/>
      <c r="BY458" s="12"/>
      <c r="BZ458" s="12"/>
    </row>
    <row r="459" spans="1:78" s="2" customFormat="1" ht="41.55" customHeight="1">
      <c r="A459" s="104" t="s">
        <v>2778</v>
      </c>
      <c r="B459" s="95"/>
      <c r="C459" s="95"/>
      <c r="D459" s="95"/>
      <c r="E459" s="95"/>
      <c r="F459" s="95"/>
      <c r="G459" s="95"/>
      <c r="H459" s="7"/>
      <c r="I459" s="7"/>
      <c r="J459" s="7"/>
      <c r="AA459" s="12"/>
      <c r="AB459" s="12"/>
      <c r="AC459" s="12" t="s">
        <v>3324</v>
      </c>
      <c r="AD459" s="12"/>
      <c r="AE459" s="12"/>
      <c r="AF459" s="12"/>
      <c r="AG459" s="12"/>
      <c r="AH459" s="12"/>
      <c r="AI459" s="12"/>
      <c r="AJ459" s="12"/>
      <c r="AK459" s="12"/>
      <c r="AL459" s="12"/>
      <c r="AM459" s="12"/>
      <c r="AN459" s="12"/>
      <c r="AO459" s="12"/>
      <c r="AP459" s="12"/>
      <c r="AQ459" s="12"/>
      <c r="AR459" s="12"/>
      <c r="AS459" s="12"/>
      <c r="AT459" s="12"/>
      <c r="AU459" s="12"/>
      <c r="AV459" s="12"/>
      <c r="AW459" s="12"/>
      <c r="AX459" s="12"/>
      <c r="AY459" s="12"/>
      <c r="AZ459" s="12"/>
      <c r="BA459" s="12"/>
      <c r="BB459" s="12"/>
      <c r="BC459" s="12"/>
      <c r="BD459" s="12"/>
      <c r="BE459" s="12"/>
      <c r="BF459" s="12"/>
      <c r="BG459" s="12"/>
      <c r="BH459" s="12"/>
      <c r="BI459" s="12"/>
      <c r="BJ459" s="12"/>
      <c r="BK459" s="12"/>
      <c r="BL459" s="12"/>
      <c r="BM459" s="12"/>
      <c r="BN459" s="12"/>
      <c r="BO459" s="12"/>
      <c r="BP459" s="12"/>
      <c r="BQ459" s="12"/>
      <c r="BR459" s="12"/>
      <c r="BS459" s="12"/>
      <c r="BT459" s="12"/>
      <c r="BU459" s="12"/>
      <c r="BV459" s="12"/>
      <c r="BW459" s="12"/>
      <c r="BX459" s="12"/>
      <c r="BY459" s="12"/>
      <c r="BZ459" s="12"/>
    </row>
    <row r="460" spans="1:78" s="2" customFormat="1" ht="15.15" customHeight="1">
      <c r="A460" s="104"/>
      <c r="B460" s="95"/>
      <c r="C460" s="95"/>
      <c r="D460" s="95"/>
      <c r="E460" s="95"/>
      <c r="F460" s="95"/>
      <c r="G460" s="95"/>
      <c r="H460" s="7"/>
      <c r="I460" s="7"/>
      <c r="J460" s="7"/>
      <c r="AA460" s="12"/>
      <c r="AB460" s="12"/>
      <c r="AC460" s="12" t="s">
        <v>3325</v>
      </c>
      <c r="AD460" s="12"/>
      <c r="AE460" s="12"/>
      <c r="AF460" s="12"/>
      <c r="AG460" s="12"/>
      <c r="AH460" s="12"/>
      <c r="AI460" s="12"/>
      <c r="AJ460" s="12"/>
      <c r="AK460" s="12"/>
      <c r="AL460" s="12"/>
      <c r="AM460" s="12"/>
      <c r="AN460" s="12"/>
      <c r="AO460" s="12"/>
      <c r="AP460" s="12"/>
      <c r="AQ460" s="12"/>
      <c r="AR460" s="12"/>
      <c r="AS460" s="12"/>
      <c r="AT460" s="12"/>
      <c r="AU460" s="12"/>
      <c r="AV460" s="12"/>
      <c r="AW460" s="12"/>
      <c r="AX460" s="12"/>
      <c r="AY460" s="12"/>
      <c r="AZ460" s="12"/>
      <c r="BA460" s="12"/>
      <c r="BB460" s="12"/>
      <c r="BC460" s="12"/>
      <c r="BD460" s="12"/>
      <c r="BE460" s="12"/>
      <c r="BF460" s="12"/>
      <c r="BG460" s="12"/>
      <c r="BH460" s="12"/>
      <c r="BI460" s="12"/>
      <c r="BJ460" s="12"/>
      <c r="BK460" s="12"/>
      <c r="BL460" s="12"/>
      <c r="BM460" s="12"/>
      <c r="BN460" s="12"/>
      <c r="BO460" s="12"/>
      <c r="BP460" s="12"/>
      <c r="BQ460" s="12"/>
      <c r="BR460" s="12"/>
      <c r="BS460" s="12"/>
      <c r="BT460" s="12"/>
      <c r="BU460" s="12"/>
      <c r="BV460" s="12"/>
      <c r="BW460" s="12"/>
      <c r="BX460" s="12"/>
      <c r="BY460" s="12"/>
      <c r="BZ460" s="12"/>
    </row>
    <row r="461" spans="1:78" s="2" customFormat="1" ht="13.8">
      <c r="A461" s="11" t="s">
        <v>2746</v>
      </c>
      <c r="B461" s="105" t="s">
        <v>3588</v>
      </c>
      <c r="C461" s="82"/>
      <c r="D461" s="82"/>
      <c r="E461" s="83"/>
      <c r="F461" s="118" t="str">
        <f>IF(ISERROR(SEARCH("Nonstandard",$B$461))=TRUE,"","Please specify in the 'Notes' field below")</f>
        <v/>
      </c>
      <c r="G461" s="7"/>
      <c r="H461" s="7"/>
      <c r="I461" s="7"/>
      <c r="J461" s="7"/>
      <c r="AA461" s="12"/>
      <c r="AB461" s="12"/>
      <c r="AC461" s="12" t="s">
        <v>3326</v>
      </c>
      <c r="AD461" s="12" t="s">
        <v>2857</v>
      </c>
      <c r="AE461" s="12">
        <v>78</v>
      </c>
      <c r="AF461" s="12" t="s">
        <v>3460</v>
      </c>
      <c r="AG461" s="12">
        <v>960</v>
      </c>
      <c r="AH461" s="12" t="s">
        <v>2859</v>
      </c>
      <c r="AI461" s="119" t="str">
        <f>IF(ISERROR(FIND("]",$B$461))=TRUE,"",MID($B$461,2,FIND("]",$B$461)-2))</f>
        <v>3</v>
      </c>
      <c r="AJ461" s="12"/>
      <c r="AK461" s="12"/>
      <c r="AL461" s="12"/>
      <c r="AM461" s="12"/>
      <c r="AN461" s="12"/>
      <c r="AO461" s="12"/>
      <c r="AP461" s="12"/>
      <c r="AQ461" s="12"/>
      <c r="AR461" s="12"/>
      <c r="AS461" s="12"/>
      <c r="AT461" s="12"/>
      <c r="AU461" s="12"/>
      <c r="AV461" s="12"/>
      <c r="AW461" s="12"/>
      <c r="AX461" s="12"/>
      <c r="AY461" s="12"/>
      <c r="AZ461" s="12"/>
      <c r="BA461" s="12"/>
      <c r="BB461" s="12"/>
      <c r="BC461" s="12"/>
      <c r="BD461" s="12"/>
      <c r="BE461" s="12"/>
      <c r="BF461" s="12"/>
      <c r="BG461" s="12"/>
      <c r="BH461" s="12"/>
      <c r="BI461" s="12"/>
      <c r="BJ461" s="12"/>
      <c r="BK461" s="12"/>
      <c r="BL461" s="12"/>
      <c r="BM461" s="12"/>
      <c r="BN461" s="12"/>
      <c r="BO461" s="12"/>
      <c r="BP461" s="12"/>
      <c r="BQ461" s="12"/>
      <c r="BR461" s="12"/>
      <c r="BS461" s="12"/>
      <c r="BT461" s="12"/>
      <c r="BU461" s="12"/>
      <c r="BV461" s="12"/>
      <c r="BW461" s="12"/>
      <c r="BX461" s="12"/>
      <c r="BY461" s="12"/>
      <c r="BZ461" s="12"/>
    </row>
    <row r="462" spans="1:78" s="2" customFormat="1" ht="12">
      <c r="A462" s="7"/>
      <c r="B462" s="7"/>
      <c r="C462" s="7"/>
      <c r="D462" s="19" t="s">
        <v>3462</v>
      </c>
      <c r="E462" s="7"/>
      <c r="F462" s="7"/>
      <c r="G462" s="7"/>
      <c r="H462" s="7"/>
      <c r="I462" s="7"/>
      <c r="J462" s="7"/>
      <c r="AA462" s="12"/>
      <c r="AB462" s="12"/>
      <c r="AC462" s="12" t="s">
        <v>3327</v>
      </c>
      <c r="AD462" s="12"/>
      <c r="AE462" s="12"/>
      <c r="AF462" s="12"/>
      <c r="AG462" s="12"/>
      <c r="AH462" s="12"/>
      <c r="AI462" s="12"/>
      <c r="AJ462" s="12"/>
      <c r="AK462" s="12"/>
      <c r="AL462" s="12"/>
      <c r="AM462" s="12"/>
      <c r="AN462" s="12"/>
      <c r="AO462" s="12"/>
      <c r="AP462" s="12"/>
      <c r="AQ462" s="12"/>
      <c r="AR462" s="12"/>
      <c r="AS462" s="12"/>
      <c r="AT462" s="12"/>
      <c r="AU462" s="12"/>
      <c r="AV462" s="12"/>
      <c r="AW462" s="12"/>
      <c r="AX462" s="12"/>
      <c r="AY462" s="12"/>
      <c r="AZ462" s="12"/>
      <c r="BA462" s="12"/>
      <c r="BB462" s="12"/>
      <c r="BC462" s="12"/>
      <c r="BD462" s="12"/>
      <c r="BE462" s="12"/>
      <c r="BF462" s="12"/>
      <c r="BG462" s="12"/>
      <c r="BH462" s="12"/>
      <c r="BI462" s="12"/>
      <c r="BJ462" s="12"/>
      <c r="BK462" s="12"/>
      <c r="BL462" s="12"/>
      <c r="BM462" s="12"/>
      <c r="BN462" s="12"/>
      <c r="BO462" s="12"/>
      <c r="BP462" s="12"/>
      <c r="BQ462" s="12"/>
      <c r="BR462" s="12"/>
      <c r="BS462" s="12"/>
      <c r="BT462" s="12"/>
      <c r="BU462" s="12"/>
      <c r="BV462" s="12"/>
      <c r="BW462" s="12"/>
      <c r="BX462" s="12"/>
      <c r="BY462" s="12"/>
      <c r="BZ462" s="12"/>
    </row>
    <row r="463" spans="1:78" s="1" customFormat="1" ht="34.950000000000003" customHeight="1">
      <c r="A463" s="18"/>
      <c r="B463" s="20" t="s">
        <v>3465</v>
      </c>
      <c r="C463" s="20">
        <v>2024</v>
      </c>
      <c r="D463" s="120">
        <f>C463-1</f>
        <v>2023</v>
      </c>
      <c r="E463" s="120">
        <f>D463-1</f>
        <v>2022</v>
      </c>
      <c r="F463" s="120">
        <f>E463-1</f>
        <v>2021</v>
      </c>
      <c r="G463" s="120">
        <f>F463-1</f>
        <v>2020</v>
      </c>
      <c r="H463" s="10"/>
      <c r="I463" s="10"/>
      <c r="J463" s="10"/>
      <c r="K463" s="10"/>
      <c r="L463" s="10"/>
      <c r="M463" s="10"/>
      <c r="N463" s="10"/>
      <c r="O463" s="10"/>
      <c r="P463" s="10"/>
      <c r="Q463" s="10"/>
      <c r="R463" s="10"/>
      <c r="S463" s="10"/>
      <c r="AA463" s="28"/>
      <c r="AB463" s="28"/>
      <c r="AC463" s="28" t="s">
        <v>3328</v>
      </c>
      <c r="AD463" s="28" t="s">
        <v>2857</v>
      </c>
      <c r="AE463" s="28">
        <v>78</v>
      </c>
      <c r="AF463" s="28" t="s">
        <v>3460</v>
      </c>
      <c r="AG463" s="28">
        <v>960</v>
      </c>
      <c r="AH463" s="28" t="s">
        <v>3461</v>
      </c>
      <c r="AI463" s="121">
        <f>IF($B$463=$BB$463,IF(BE463&lt;&gt;"",BE463,""),IF($B$463=$BC$463,IF(BF463&lt;&gt;"",BF463,""),IF($B$463=$BD$463,IF(BG463&lt;&gt;"",BG463,""),"")))</f>
        <v>15</v>
      </c>
      <c r="AJ463" s="121">
        <f>IF($C$463&lt;&gt;"",$C$463,"")</f>
        <v>2024</v>
      </c>
      <c r="AK463" s="121">
        <f>IF($D$463&lt;&gt;"",$D$463,"")</f>
        <v>2023</v>
      </c>
      <c r="AL463" s="121">
        <f>IF($E$463&lt;&gt;"",$E$463,"")</f>
        <v>2022</v>
      </c>
      <c r="AM463" s="121">
        <f>IF($F$463&lt;&gt;"",$F$463,"")</f>
        <v>2021</v>
      </c>
      <c r="AN463" s="121">
        <f>IF($G$463&lt;&gt;"",$G$463,"")</f>
        <v>2020</v>
      </c>
      <c r="AO463" s="28"/>
      <c r="AP463" s="28"/>
      <c r="AQ463" s="28"/>
      <c r="AR463" s="28"/>
      <c r="AS463" s="28"/>
      <c r="AT463" s="28"/>
      <c r="AU463" s="28"/>
      <c r="AV463" s="28"/>
      <c r="AW463" s="28"/>
      <c r="AX463" s="28"/>
      <c r="AY463" s="28"/>
      <c r="AZ463" s="28"/>
      <c r="BA463" s="28"/>
      <c r="BB463" s="28" t="s">
        <v>3465</v>
      </c>
      <c r="BC463" s="28" t="s">
        <v>3466</v>
      </c>
      <c r="BD463" s="28" t="s">
        <v>3467</v>
      </c>
      <c r="BE463" s="28">
        <v>15</v>
      </c>
      <c r="BF463" s="28">
        <v>33</v>
      </c>
      <c r="BG463" s="28">
        <v>14</v>
      </c>
      <c r="BH463" s="28"/>
      <c r="BI463" s="28"/>
      <c r="BJ463" s="28"/>
      <c r="BK463" s="28"/>
      <c r="BL463" s="28"/>
      <c r="BM463" s="28"/>
      <c r="BN463" s="28"/>
      <c r="BO463" s="28"/>
      <c r="BP463" s="28"/>
      <c r="BQ463" s="28"/>
      <c r="BR463" s="28"/>
      <c r="BS463" s="28"/>
      <c r="BT463" s="28"/>
      <c r="BU463" s="28"/>
      <c r="BV463" s="28"/>
      <c r="BW463" s="28"/>
      <c r="BX463" s="28"/>
      <c r="BY463" s="28"/>
      <c r="BZ463" s="28"/>
    </row>
    <row r="464" spans="1:78" s="2" customFormat="1">
      <c r="A464" s="21"/>
      <c r="B464" s="122" t="str">
        <f t="shared" ref="B464:B486" si="14">IF(LEFT(A464,1)=" "," ",IF($B$463=$BB$463,IF(BB464&lt;&gt;"",BB464,""),IF($B$463=$BC$463,IF(BC464&lt;&gt;"",BC464,""),IF($B$463=$BD$463,IF(BD464&lt;&gt;"",BD464,""),""))))</f>
        <v>Total</v>
      </c>
      <c r="C464" s="23" t="s">
        <v>3464</v>
      </c>
      <c r="D464" s="24"/>
      <c r="E464" s="24"/>
      <c r="F464" s="24"/>
      <c r="G464" s="24"/>
      <c r="H464" s="7"/>
      <c r="I464" s="7"/>
      <c r="J464" s="7"/>
      <c r="AA464" s="12"/>
      <c r="AB464" s="12"/>
      <c r="AC464" s="12" t="s">
        <v>3329</v>
      </c>
      <c r="AD464" s="12" t="s">
        <v>2857</v>
      </c>
      <c r="AE464" s="12">
        <v>78</v>
      </c>
      <c r="AF464" s="12" t="s">
        <v>3460</v>
      </c>
      <c r="AG464" s="12">
        <v>960</v>
      </c>
      <c r="AH464" s="12" t="s">
        <v>3463</v>
      </c>
      <c r="AI464" s="119">
        <f t="shared" ref="AI464:AI486" si="15">IF(LEFT(AH464,1)=".",".",IF($B$463=$BB$463, IF(BE464&lt;&gt;"",BE464,""),IF($B$463=$BC$463,IF(BF464&lt;&gt;"",BF464,""),IF($B$463=$BD$463,IF(BG464&lt;&gt;"",BG464,""),""))))</f>
        <v>713</v>
      </c>
      <c r="AJ464" s="119" t="str">
        <f>IF($C$464&lt;&gt;"",$C$464,"")</f>
        <v xml:space="preserve"> </v>
      </c>
      <c r="AK464" s="119" t="str">
        <f>IF($D$464&lt;&gt;"",$D$464,"")</f>
        <v/>
      </c>
      <c r="AL464" s="119" t="str">
        <f>IF($E$464&lt;&gt;"",$E$464,"")</f>
        <v/>
      </c>
      <c r="AM464" s="119" t="str">
        <f>IF($F$464&lt;&gt;"",$F$464,"")</f>
        <v/>
      </c>
      <c r="AN464" s="119" t="str">
        <f>IF($G$464&lt;&gt;"",$G$464,"")</f>
        <v/>
      </c>
      <c r="AO464" s="12"/>
      <c r="AP464" s="12"/>
      <c r="AQ464" s="12"/>
      <c r="AR464" s="12"/>
      <c r="AS464" s="12"/>
      <c r="AT464" s="12"/>
      <c r="AU464" s="12"/>
      <c r="AV464" s="12"/>
      <c r="AW464" s="12"/>
      <c r="AX464" s="12"/>
      <c r="AY464" s="12"/>
      <c r="AZ464" s="12"/>
      <c r="BA464" s="12"/>
      <c r="BB464" s="12" t="s">
        <v>2749</v>
      </c>
      <c r="BC464" s="12" t="s">
        <v>2749</v>
      </c>
      <c r="BD464" s="12" t="s">
        <v>2749</v>
      </c>
      <c r="BE464" s="12">
        <v>713</v>
      </c>
      <c r="BF464" s="12">
        <v>1111</v>
      </c>
      <c r="BG464" s="12">
        <v>496</v>
      </c>
      <c r="BH464" s="12"/>
      <c r="BI464" s="12"/>
      <c r="BJ464" s="12"/>
      <c r="BK464" s="12"/>
      <c r="BL464" s="12"/>
      <c r="BM464" s="12"/>
      <c r="BN464" s="12"/>
      <c r="BO464" s="12"/>
      <c r="BP464" s="12"/>
      <c r="BQ464" s="12"/>
      <c r="BR464" s="12"/>
      <c r="BS464" s="12"/>
      <c r="BT464" s="12"/>
      <c r="BU464" s="12"/>
      <c r="BV464" s="12"/>
      <c r="BW464" s="12"/>
      <c r="BX464" s="12"/>
      <c r="BY464" s="12"/>
      <c r="BZ464" s="12"/>
    </row>
    <row r="465" spans="1:78" s="2" customFormat="1">
      <c r="A465" s="21"/>
      <c r="B465" s="122" t="str">
        <f t="shared" si="14"/>
        <v>A. Agriculture; forestry and fishing</v>
      </c>
      <c r="C465" s="23" t="s">
        <v>3464</v>
      </c>
      <c r="D465" s="24"/>
      <c r="E465" s="24"/>
      <c r="F465" s="24"/>
      <c r="G465" s="24"/>
      <c r="H465" s="7"/>
      <c r="I465" s="7"/>
      <c r="J465" s="7"/>
      <c r="AA465" s="12"/>
      <c r="AB465" s="12"/>
      <c r="AC465" s="12" t="s">
        <v>3330</v>
      </c>
      <c r="AD465" s="12" t="s">
        <v>2857</v>
      </c>
      <c r="AE465" s="12">
        <v>78</v>
      </c>
      <c r="AF465" s="12" t="s">
        <v>3460</v>
      </c>
      <c r="AG465" s="12">
        <v>960</v>
      </c>
      <c r="AH465" s="12" t="s">
        <v>3463</v>
      </c>
      <c r="AI465" s="119">
        <f t="shared" si="15"/>
        <v>714</v>
      </c>
      <c r="AJ465" s="119" t="str">
        <f>IF($C$465&lt;&gt;"",$C$465,"")</f>
        <v xml:space="preserve"> </v>
      </c>
      <c r="AK465" s="119" t="str">
        <f>IF($D$465&lt;&gt;"",$D$465,"")</f>
        <v/>
      </c>
      <c r="AL465" s="119" t="str">
        <f>IF($E$465&lt;&gt;"",$E$465,"")</f>
        <v/>
      </c>
      <c r="AM465" s="119" t="str">
        <f>IF($F$465&lt;&gt;"",$F$465,"")</f>
        <v/>
      </c>
      <c r="AN465" s="119" t="str">
        <f>IF($G$465&lt;&gt;"",$G$465,"")</f>
        <v/>
      </c>
      <c r="AO465" s="12"/>
      <c r="AP465" s="12"/>
      <c r="AQ465" s="12"/>
      <c r="AR465" s="12"/>
      <c r="AS465" s="12"/>
      <c r="AT465" s="12"/>
      <c r="AU465" s="12"/>
      <c r="AV465" s="12"/>
      <c r="AW465" s="12"/>
      <c r="AX465" s="12"/>
      <c r="AY465" s="12"/>
      <c r="AZ465" s="12"/>
      <c r="BA465" s="12"/>
      <c r="BB465" s="12" t="s">
        <v>3468</v>
      </c>
      <c r="BC465" s="12" t="s">
        <v>3469</v>
      </c>
      <c r="BD465" s="12" t="s">
        <v>3470</v>
      </c>
      <c r="BE465" s="12">
        <v>714</v>
      </c>
      <c r="BF465" s="12">
        <v>1112</v>
      </c>
      <c r="BG465" s="12">
        <v>499</v>
      </c>
      <c r="BH465" s="12"/>
      <c r="BI465" s="12"/>
      <c r="BJ465" s="12"/>
      <c r="BK465" s="12"/>
      <c r="BL465" s="12"/>
      <c r="BM465" s="12"/>
      <c r="BN465" s="12"/>
      <c r="BO465" s="12"/>
      <c r="BP465" s="12"/>
      <c r="BQ465" s="12"/>
      <c r="BR465" s="12"/>
      <c r="BS465" s="12"/>
      <c r="BT465" s="12"/>
      <c r="BU465" s="12"/>
      <c r="BV465" s="12"/>
      <c r="BW465" s="12"/>
      <c r="BX465" s="12"/>
      <c r="BY465" s="12"/>
      <c r="BZ465" s="12"/>
    </row>
    <row r="466" spans="1:78" s="2" customFormat="1">
      <c r="A466" s="21"/>
      <c r="B466" s="122" t="str">
        <f t="shared" si="14"/>
        <v>B. Mining and quarrying</v>
      </c>
      <c r="C466" s="23" t="s">
        <v>3464</v>
      </c>
      <c r="D466" s="24"/>
      <c r="E466" s="24"/>
      <c r="F466" s="24"/>
      <c r="G466" s="24"/>
      <c r="H466" s="7"/>
      <c r="I466" s="7"/>
      <c r="J466" s="7"/>
      <c r="AA466" s="12"/>
      <c r="AB466" s="12"/>
      <c r="AC466" s="12" t="s">
        <v>3331</v>
      </c>
      <c r="AD466" s="12" t="s">
        <v>2857</v>
      </c>
      <c r="AE466" s="12">
        <v>78</v>
      </c>
      <c r="AF466" s="12" t="s">
        <v>3460</v>
      </c>
      <c r="AG466" s="12">
        <v>960</v>
      </c>
      <c r="AH466" s="12" t="s">
        <v>3463</v>
      </c>
      <c r="AI466" s="119">
        <f t="shared" si="15"/>
        <v>716</v>
      </c>
      <c r="AJ466" s="119" t="str">
        <f>IF($C$466&lt;&gt;"",$C$466,"")</f>
        <v xml:space="preserve"> </v>
      </c>
      <c r="AK466" s="119" t="str">
        <f>IF($D$466&lt;&gt;"",$D$466,"")</f>
        <v/>
      </c>
      <c r="AL466" s="119" t="str">
        <f>IF($E$466&lt;&gt;"",$E$466,"")</f>
        <v/>
      </c>
      <c r="AM466" s="119" t="str">
        <f>IF($F$466&lt;&gt;"",$F$466,"")</f>
        <v/>
      </c>
      <c r="AN466" s="119" t="str">
        <f>IF($G$466&lt;&gt;"",$G$466,"")</f>
        <v/>
      </c>
      <c r="AO466" s="12"/>
      <c r="AP466" s="12"/>
      <c r="AQ466" s="12"/>
      <c r="AR466" s="12"/>
      <c r="AS466" s="12"/>
      <c r="AT466" s="12"/>
      <c r="AU466" s="12"/>
      <c r="AV466" s="12"/>
      <c r="AW466" s="12"/>
      <c r="AX466" s="12"/>
      <c r="AY466" s="12"/>
      <c r="AZ466" s="12"/>
      <c r="BA466" s="12"/>
      <c r="BB466" s="12" t="s">
        <v>3471</v>
      </c>
      <c r="BC466" s="12" t="s">
        <v>3472</v>
      </c>
      <c r="BD466" s="12" t="s">
        <v>3473</v>
      </c>
      <c r="BE466" s="12">
        <v>716</v>
      </c>
      <c r="BF466" s="12">
        <v>1213</v>
      </c>
      <c r="BG466" s="12">
        <v>502</v>
      </c>
      <c r="BH466" s="12"/>
      <c r="BI466" s="12"/>
      <c r="BJ466" s="12"/>
      <c r="BK466" s="12"/>
      <c r="BL466" s="12"/>
      <c r="BM466" s="12"/>
      <c r="BN466" s="12"/>
      <c r="BO466" s="12"/>
      <c r="BP466" s="12"/>
      <c r="BQ466" s="12"/>
      <c r="BR466" s="12"/>
      <c r="BS466" s="12"/>
      <c r="BT466" s="12"/>
      <c r="BU466" s="12"/>
      <c r="BV466" s="12"/>
      <c r="BW466" s="12"/>
      <c r="BX466" s="12"/>
      <c r="BY466" s="12"/>
      <c r="BZ466" s="12"/>
    </row>
    <row r="467" spans="1:78" s="2" customFormat="1">
      <c r="A467" s="21"/>
      <c r="B467" s="122" t="str">
        <f t="shared" si="14"/>
        <v>C. Manufacturing</v>
      </c>
      <c r="C467" s="23" t="s">
        <v>3464</v>
      </c>
      <c r="D467" s="24"/>
      <c r="E467" s="24"/>
      <c r="F467" s="24"/>
      <c r="G467" s="24"/>
      <c r="H467" s="7"/>
      <c r="I467" s="7"/>
      <c r="J467" s="7"/>
      <c r="AA467" s="12"/>
      <c r="AB467" s="12"/>
      <c r="AC467" s="12" t="s">
        <v>3332</v>
      </c>
      <c r="AD467" s="12" t="s">
        <v>2857</v>
      </c>
      <c r="AE467" s="12">
        <v>78</v>
      </c>
      <c r="AF467" s="12" t="s">
        <v>3460</v>
      </c>
      <c r="AG467" s="12">
        <v>960</v>
      </c>
      <c r="AH467" s="12" t="s">
        <v>3463</v>
      </c>
      <c r="AI467" s="119">
        <f t="shared" si="15"/>
        <v>722</v>
      </c>
      <c r="AJ467" s="119" t="str">
        <f>IF($C$467&lt;&gt;"",$C$467,"")</f>
        <v xml:space="preserve"> </v>
      </c>
      <c r="AK467" s="119" t="str">
        <f>IF($D$467&lt;&gt;"",$D$467,"")</f>
        <v/>
      </c>
      <c r="AL467" s="119" t="str">
        <f>IF($E$467&lt;&gt;"",$E$467,"")</f>
        <v/>
      </c>
      <c r="AM467" s="119" t="str">
        <f>IF($F$467&lt;&gt;"",$F$467,"")</f>
        <v/>
      </c>
      <c r="AN467" s="119" t="str">
        <f>IF($G$467&lt;&gt;"",$G$467,"")</f>
        <v/>
      </c>
      <c r="AO467" s="12"/>
      <c r="AP467" s="12"/>
      <c r="AQ467" s="12"/>
      <c r="AR467" s="12"/>
      <c r="AS467" s="12"/>
      <c r="AT467" s="12"/>
      <c r="AU467" s="12"/>
      <c r="AV467" s="12"/>
      <c r="AW467" s="12"/>
      <c r="AX467" s="12"/>
      <c r="AY467" s="12"/>
      <c r="AZ467" s="12"/>
      <c r="BA467" s="12"/>
      <c r="BB467" s="12" t="s">
        <v>3474</v>
      </c>
      <c r="BC467" s="12" t="s">
        <v>3475</v>
      </c>
      <c r="BD467" s="12" t="s">
        <v>3476</v>
      </c>
      <c r="BE467" s="12">
        <v>722</v>
      </c>
      <c r="BF467" s="12">
        <v>1115</v>
      </c>
      <c r="BG467" s="12">
        <v>507</v>
      </c>
      <c r="BH467" s="12"/>
      <c r="BI467" s="12"/>
      <c r="BJ467" s="12"/>
      <c r="BK467" s="12"/>
      <c r="BL467" s="12"/>
      <c r="BM467" s="12"/>
      <c r="BN467" s="12"/>
      <c r="BO467" s="12"/>
      <c r="BP467" s="12"/>
      <c r="BQ467" s="12"/>
      <c r="BR467" s="12"/>
      <c r="BS467" s="12"/>
      <c r="BT467" s="12"/>
      <c r="BU467" s="12"/>
      <c r="BV467" s="12"/>
      <c r="BW467" s="12"/>
      <c r="BX467" s="12"/>
      <c r="BY467" s="12"/>
      <c r="BZ467" s="12"/>
    </row>
    <row r="468" spans="1:78" s="2" customFormat="1">
      <c r="A468" s="21"/>
      <c r="B468" s="122" t="str">
        <f t="shared" si="14"/>
        <v>D. Electricity; gas, steam and air conditioning supply</v>
      </c>
      <c r="C468" s="23" t="s">
        <v>3464</v>
      </c>
      <c r="D468" s="24"/>
      <c r="E468" s="24"/>
      <c r="F468" s="24"/>
      <c r="G468" s="24"/>
      <c r="H468" s="7"/>
      <c r="I468" s="7"/>
      <c r="J468" s="7"/>
      <c r="AA468" s="12"/>
      <c r="AB468" s="12"/>
      <c r="AC468" s="12" t="s">
        <v>3333</v>
      </c>
      <c r="AD468" s="12" t="s">
        <v>2857</v>
      </c>
      <c r="AE468" s="12">
        <v>78</v>
      </c>
      <c r="AF468" s="12" t="s">
        <v>3460</v>
      </c>
      <c r="AG468" s="12">
        <v>960</v>
      </c>
      <c r="AH468" s="12" t="s">
        <v>3463</v>
      </c>
      <c r="AI468" s="119">
        <f t="shared" si="15"/>
        <v>723</v>
      </c>
      <c r="AJ468" s="119" t="str">
        <f>IF($C$468&lt;&gt;"",$C$468,"")</f>
        <v xml:space="preserve"> </v>
      </c>
      <c r="AK468" s="119" t="str">
        <f>IF($D$468&lt;&gt;"",$D$468,"")</f>
        <v/>
      </c>
      <c r="AL468" s="119" t="str">
        <f>IF($E$468&lt;&gt;"",$E$468,"")</f>
        <v/>
      </c>
      <c r="AM468" s="119" t="str">
        <f>IF($F$468&lt;&gt;"",$F$468,"")</f>
        <v/>
      </c>
      <c r="AN468" s="119" t="str">
        <f>IF($G$468&lt;&gt;"",$G$468,"")</f>
        <v/>
      </c>
      <c r="AO468" s="12"/>
      <c r="AP468" s="12"/>
      <c r="AQ468" s="12"/>
      <c r="AR468" s="12"/>
      <c r="AS468" s="12"/>
      <c r="AT468" s="12"/>
      <c r="AU468" s="12"/>
      <c r="AV468" s="12"/>
      <c r="AW468" s="12"/>
      <c r="AX468" s="12"/>
      <c r="AY468" s="12"/>
      <c r="AZ468" s="12"/>
      <c r="BA468" s="12"/>
      <c r="BB468" s="12" t="s">
        <v>3477</v>
      </c>
      <c r="BC468" s="12" t="s">
        <v>3478</v>
      </c>
      <c r="BD468" s="12" t="s">
        <v>3479</v>
      </c>
      <c r="BE468" s="12">
        <v>723</v>
      </c>
      <c r="BF468" s="12">
        <v>1211</v>
      </c>
      <c r="BG468" s="12">
        <v>525</v>
      </c>
      <c r="BH468" s="12"/>
      <c r="BI468" s="12"/>
      <c r="BJ468" s="12"/>
      <c r="BK468" s="12"/>
      <c r="BL468" s="12"/>
      <c r="BM468" s="12"/>
      <c r="BN468" s="12"/>
      <c r="BO468" s="12"/>
      <c r="BP468" s="12"/>
      <c r="BQ468" s="12"/>
      <c r="BR468" s="12"/>
      <c r="BS468" s="12"/>
      <c r="BT468" s="12"/>
      <c r="BU468" s="12"/>
      <c r="BV468" s="12"/>
      <c r="BW468" s="12"/>
      <c r="BX468" s="12"/>
      <c r="BY468" s="12"/>
      <c r="BZ468" s="12"/>
    </row>
    <row r="469" spans="1:78" s="2" customFormat="1">
      <c r="A469" s="21"/>
      <c r="B469" s="122" t="str">
        <f t="shared" si="14"/>
        <v>E. Water supply; sewerage, waste management and remediation activities</v>
      </c>
      <c r="C469" s="23" t="s">
        <v>3464</v>
      </c>
      <c r="D469" s="24"/>
      <c r="E469" s="24"/>
      <c r="F469" s="24"/>
      <c r="G469" s="24"/>
      <c r="H469" s="7"/>
      <c r="I469" s="7"/>
      <c r="J469" s="7"/>
      <c r="AA469" s="12"/>
      <c r="AB469" s="12"/>
      <c r="AC469" s="12" t="s">
        <v>3334</v>
      </c>
      <c r="AD469" s="12" t="s">
        <v>2857</v>
      </c>
      <c r="AE469" s="12">
        <v>78</v>
      </c>
      <c r="AF469" s="12" t="s">
        <v>3460</v>
      </c>
      <c r="AG469" s="12">
        <v>960</v>
      </c>
      <c r="AH469" s="12" t="s">
        <v>3463</v>
      </c>
      <c r="AI469" s="119">
        <f t="shared" si="15"/>
        <v>725</v>
      </c>
      <c r="AJ469" s="119" t="str">
        <f>IF($C$469&lt;&gt;"",$C$469,"")</f>
        <v xml:space="preserve"> </v>
      </c>
      <c r="AK469" s="119" t="str">
        <f>IF($D$469&lt;&gt;"",$D$469,"")</f>
        <v/>
      </c>
      <c r="AL469" s="119" t="str">
        <f>IF($E$469&lt;&gt;"",$E$469,"")</f>
        <v/>
      </c>
      <c r="AM469" s="119" t="str">
        <f>IF($F$469&lt;&gt;"",$F$469,"")</f>
        <v/>
      </c>
      <c r="AN469" s="119" t="str">
        <f>IF($G$469&lt;&gt;"",$G$469,"")</f>
        <v/>
      </c>
      <c r="AO469" s="12"/>
      <c r="AP469" s="12"/>
      <c r="AQ469" s="12"/>
      <c r="AR469" s="12"/>
      <c r="AS469" s="12"/>
      <c r="AT469" s="12"/>
      <c r="AU469" s="12"/>
      <c r="AV469" s="12"/>
      <c r="AW469" s="12"/>
      <c r="AX469" s="12"/>
      <c r="AY469" s="12"/>
      <c r="AZ469" s="12"/>
      <c r="BA469" s="12"/>
      <c r="BB469" s="12" t="s">
        <v>3480</v>
      </c>
      <c r="BC469" s="12" t="s">
        <v>3481</v>
      </c>
      <c r="BD469" s="12" t="s">
        <v>3482</v>
      </c>
      <c r="BE469" s="12">
        <v>725</v>
      </c>
      <c r="BF469" s="12">
        <v>1116</v>
      </c>
      <c r="BG469" s="12">
        <v>527</v>
      </c>
      <c r="BH469" s="12"/>
      <c r="BI469" s="12"/>
      <c r="BJ469" s="12"/>
      <c r="BK469" s="12"/>
      <c r="BL469" s="12"/>
      <c r="BM469" s="12"/>
      <c r="BN469" s="12"/>
      <c r="BO469" s="12"/>
      <c r="BP469" s="12"/>
      <c r="BQ469" s="12"/>
      <c r="BR469" s="12"/>
      <c r="BS469" s="12"/>
      <c r="BT469" s="12"/>
      <c r="BU469" s="12"/>
      <c r="BV469" s="12"/>
      <c r="BW469" s="12"/>
      <c r="BX469" s="12"/>
      <c r="BY469" s="12"/>
      <c r="BZ469" s="12"/>
    </row>
    <row r="470" spans="1:78" s="2" customFormat="1">
      <c r="A470" s="21"/>
      <c r="B470" s="122" t="str">
        <f t="shared" si="14"/>
        <v>F. Construction</v>
      </c>
      <c r="C470" s="23" t="s">
        <v>3464</v>
      </c>
      <c r="D470" s="24"/>
      <c r="E470" s="24"/>
      <c r="F470" s="24"/>
      <c r="G470" s="24"/>
      <c r="H470" s="7"/>
      <c r="I470" s="7"/>
      <c r="J470" s="7"/>
      <c r="AA470" s="12"/>
      <c r="AB470" s="12"/>
      <c r="AC470" s="12" t="s">
        <v>3335</v>
      </c>
      <c r="AD470" s="12" t="s">
        <v>2857</v>
      </c>
      <c r="AE470" s="12">
        <v>78</v>
      </c>
      <c r="AF470" s="12" t="s">
        <v>3460</v>
      </c>
      <c r="AG470" s="12">
        <v>960</v>
      </c>
      <c r="AH470" s="12" t="s">
        <v>3463</v>
      </c>
      <c r="AI470" s="119">
        <f t="shared" si="15"/>
        <v>726</v>
      </c>
      <c r="AJ470" s="119" t="str">
        <f>IF($C$470&lt;&gt;"",$C$470,"")</f>
        <v xml:space="preserve"> </v>
      </c>
      <c r="AK470" s="119" t="str">
        <f>IF($D$470&lt;&gt;"",$D$470,"")</f>
        <v/>
      </c>
      <c r="AL470" s="119" t="str">
        <f>IF($E$470&lt;&gt;"",$E$470,"")</f>
        <v/>
      </c>
      <c r="AM470" s="119" t="str">
        <f>IF($F$470&lt;&gt;"",$F$470,"")</f>
        <v/>
      </c>
      <c r="AN470" s="119" t="str">
        <f>IF($G$470&lt;&gt;"",$G$470,"")</f>
        <v/>
      </c>
      <c r="AO470" s="12"/>
      <c r="AP470" s="12"/>
      <c r="AQ470" s="12"/>
      <c r="AR470" s="12"/>
      <c r="AS470" s="12"/>
      <c r="AT470" s="12"/>
      <c r="AU470" s="12"/>
      <c r="AV470" s="12"/>
      <c r="AW470" s="12"/>
      <c r="AX470" s="12"/>
      <c r="AY470" s="12"/>
      <c r="AZ470" s="12"/>
      <c r="BA470" s="12"/>
      <c r="BB470" s="12" t="s">
        <v>3483</v>
      </c>
      <c r="BC470" s="12" t="s">
        <v>3484</v>
      </c>
      <c r="BD470" s="12" t="s">
        <v>3483</v>
      </c>
      <c r="BE470" s="12">
        <v>726</v>
      </c>
      <c r="BF470" s="12">
        <v>1117</v>
      </c>
      <c r="BG470" s="12">
        <v>534</v>
      </c>
      <c r="BH470" s="12"/>
      <c r="BI470" s="12"/>
      <c r="BJ470" s="12"/>
      <c r="BK470" s="12"/>
      <c r="BL470" s="12"/>
      <c r="BM470" s="12"/>
      <c r="BN470" s="12"/>
      <c r="BO470" s="12"/>
      <c r="BP470" s="12"/>
      <c r="BQ470" s="12"/>
      <c r="BR470" s="12"/>
      <c r="BS470" s="12"/>
      <c r="BT470" s="12"/>
      <c r="BU470" s="12"/>
      <c r="BV470" s="12"/>
      <c r="BW470" s="12"/>
      <c r="BX470" s="12"/>
      <c r="BY470" s="12"/>
      <c r="BZ470" s="12"/>
    </row>
    <row r="471" spans="1:78" s="2" customFormat="1">
      <c r="A471" s="21"/>
      <c r="B471" s="122" t="str">
        <f t="shared" si="14"/>
        <v>G. Wholesale and retail trade; repair of motor vehicles and motorcycles</v>
      </c>
      <c r="C471" s="23" t="s">
        <v>3464</v>
      </c>
      <c r="D471" s="24"/>
      <c r="E471" s="24"/>
      <c r="F471" s="24"/>
      <c r="G471" s="24"/>
      <c r="H471" s="7"/>
      <c r="I471" s="7"/>
      <c r="J471" s="7"/>
      <c r="AA471" s="12"/>
      <c r="AB471" s="12"/>
      <c r="AC471" s="12" t="s">
        <v>3336</v>
      </c>
      <c r="AD471" s="12" t="s">
        <v>2857</v>
      </c>
      <c r="AE471" s="12">
        <v>78</v>
      </c>
      <c r="AF471" s="12" t="s">
        <v>3460</v>
      </c>
      <c r="AG471" s="12">
        <v>960</v>
      </c>
      <c r="AH471" s="12" t="s">
        <v>3463</v>
      </c>
      <c r="AI471" s="119">
        <f t="shared" si="15"/>
        <v>727</v>
      </c>
      <c r="AJ471" s="119" t="str">
        <f>IF($C$471&lt;&gt;"",$C$471,"")</f>
        <v xml:space="preserve"> </v>
      </c>
      <c r="AK471" s="119" t="str">
        <f>IF($D$471&lt;&gt;"",$D$471,"")</f>
        <v/>
      </c>
      <c r="AL471" s="119" t="str">
        <f>IF($E$471&lt;&gt;"",$E$471,"")</f>
        <v/>
      </c>
      <c r="AM471" s="119" t="str">
        <f>IF($F$471&lt;&gt;"",$F$471,"")</f>
        <v/>
      </c>
      <c r="AN471" s="119" t="str">
        <f>IF($G$471&lt;&gt;"",$G$471,"")</f>
        <v/>
      </c>
      <c r="AO471" s="12"/>
      <c r="AP471" s="12"/>
      <c r="AQ471" s="12"/>
      <c r="AR471" s="12"/>
      <c r="AS471" s="12"/>
      <c r="AT471" s="12"/>
      <c r="AU471" s="12"/>
      <c r="AV471" s="12"/>
      <c r="AW471" s="12"/>
      <c r="AX471" s="12"/>
      <c r="AY471" s="12"/>
      <c r="AZ471" s="12"/>
      <c r="BA471" s="12"/>
      <c r="BB471" s="12" t="s">
        <v>3485</v>
      </c>
      <c r="BC471" s="12" t="s">
        <v>3486</v>
      </c>
      <c r="BD471" s="12" t="s">
        <v>3487</v>
      </c>
      <c r="BE471" s="12">
        <v>727</v>
      </c>
      <c r="BF471" s="12">
        <v>1161</v>
      </c>
      <c r="BG471" s="12">
        <v>535</v>
      </c>
      <c r="BH471" s="12"/>
      <c r="BI471" s="12"/>
      <c r="BJ471" s="12"/>
      <c r="BK471" s="12"/>
      <c r="BL471" s="12"/>
      <c r="BM471" s="12"/>
      <c r="BN471" s="12"/>
      <c r="BO471" s="12"/>
      <c r="BP471" s="12"/>
      <c r="BQ471" s="12"/>
      <c r="BR471" s="12"/>
      <c r="BS471" s="12"/>
      <c r="BT471" s="12"/>
      <c r="BU471" s="12"/>
      <c r="BV471" s="12"/>
      <c r="BW471" s="12"/>
      <c r="BX471" s="12"/>
      <c r="BY471" s="12"/>
      <c r="BZ471" s="12"/>
    </row>
    <row r="472" spans="1:78" s="2" customFormat="1">
      <c r="A472" s="21"/>
      <c r="B472" s="122" t="str">
        <f t="shared" si="14"/>
        <v>H. Transportation and storage</v>
      </c>
      <c r="C472" s="23" t="s">
        <v>3464</v>
      </c>
      <c r="D472" s="24"/>
      <c r="E472" s="24"/>
      <c r="F472" s="24"/>
      <c r="G472" s="24"/>
      <c r="H472" s="7"/>
      <c r="I472" s="7"/>
      <c r="J472" s="7"/>
      <c r="AA472" s="12"/>
      <c r="AB472" s="12"/>
      <c r="AC472" s="12" t="s">
        <v>3337</v>
      </c>
      <c r="AD472" s="12" t="s">
        <v>2857</v>
      </c>
      <c r="AE472" s="12">
        <v>78</v>
      </c>
      <c r="AF472" s="12" t="s">
        <v>3460</v>
      </c>
      <c r="AG472" s="12">
        <v>960</v>
      </c>
      <c r="AH472" s="12" t="s">
        <v>3463</v>
      </c>
      <c r="AI472" s="119">
        <f t="shared" si="15"/>
        <v>728</v>
      </c>
      <c r="AJ472" s="119" t="str">
        <f>IF($C$472&lt;&gt;"",$C$472,"")</f>
        <v xml:space="preserve"> </v>
      </c>
      <c r="AK472" s="119" t="str">
        <f>IF($D$472&lt;&gt;"",$D$472,"")</f>
        <v/>
      </c>
      <c r="AL472" s="119" t="str">
        <f>IF($E$472&lt;&gt;"",$E$472,"")</f>
        <v/>
      </c>
      <c r="AM472" s="119" t="str">
        <f>IF($F$472&lt;&gt;"",$F$472,"")</f>
        <v/>
      </c>
      <c r="AN472" s="119" t="str">
        <f>IF($G$472&lt;&gt;"",$G$472,"")</f>
        <v/>
      </c>
      <c r="AO472" s="12"/>
      <c r="AP472" s="12"/>
      <c r="AQ472" s="12"/>
      <c r="AR472" s="12"/>
      <c r="AS472" s="12"/>
      <c r="AT472" s="12"/>
      <c r="AU472" s="12"/>
      <c r="AV472" s="12"/>
      <c r="AW472" s="12"/>
      <c r="AX472" s="12"/>
      <c r="AY472" s="12"/>
      <c r="AZ472" s="12"/>
      <c r="BA472" s="12"/>
      <c r="BB472" s="12" t="s">
        <v>3488</v>
      </c>
      <c r="BC472" s="12" t="s">
        <v>3464</v>
      </c>
      <c r="BD472" s="12" t="s">
        <v>3489</v>
      </c>
      <c r="BE472" s="12">
        <v>728</v>
      </c>
      <c r="BF472" s="12" t="s">
        <v>3490</v>
      </c>
      <c r="BG472" s="12">
        <v>554</v>
      </c>
      <c r="BH472" s="12"/>
      <c r="BI472" s="12"/>
      <c r="BJ472" s="12"/>
      <c r="BK472" s="12"/>
      <c r="BL472" s="12"/>
      <c r="BM472" s="12"/>
      <c r="BN472" s="12"/>
      <c r="BO472" s="12"/>
      <c r="BP472" s="12"/>
      <c r="BQ472" s="12"/>
      <c r="BR472" s="12"/>
      <c r="BS472" s="12"/>
      <c r="BT472" s="12"/>
      <c r="BU472" s="12"/>
      <c r="BV472" s="12"/>
      <c r="BW472" s="12"/>
      <c r="BX472" s="12"/>
      <c r="BY472" s="12"/>
      <c r="BZ472" s="12"/>
    </row>
    <row r="473" spans="1:78" s="2" customFormat="1">
      <c r="A473" s="21"/>
      <c r="B473" s="122" t="str">
        <f t="shared" si="14"/>
        <v>I. Accommodation and food service activities</v>
      </c>
      <c r="C473" s="23" t="s">
        <v>3464</v>
      </c>
      <c r="D473" s="24"/>
      <c r="E473" s="24"/>
      <c r="F473" s="24"/>
      <c r="G473" s="24"/>
      <c r="H473" s="7"/>
      <c r="I473" s="7"/>
      <c r="J473" s="7"/>
      <c r="AA473" s="12"/>
      <c r="AB473" s="12"/>
      <c r="AC473" s="12" t="s">
        <v>3338</v>
      </c>
      <c r="AD473" s="12" t="s">
        <v>2857</v>
      </c>
      <c r="AE473" s="12">
        <v>78</v>
      </c>
      <c r="AF473" s="12" t="s">
        <v>3460</v>
      </c>
      <c r="AG473" s="12">
        <v>960</v>
      </c>
      <c r="AH473" s="12" t="s">
        <v>3463</v>
      </c>
      <c r="AI473" s="119">
        <f t="shared" si="15"/>
        <v>729</v>
      </c>
      <c r="AJ473" s="119" t="str">
        <f>IF($C$473&lt;&gt;"",$C$473,"")</f>
        <v xml:space="preserve"> </v>
      </c>
      <c r="AK473" s="119" t="str">
        <f>IF($D$473&lt;&gt;"",$D$473,"")</f>
        <v/>
      </c>
      <c r="AL473" s="119" t="str">
        <f>IF($E$473&lt;&gt;"",$E$473,"")</f>
        <v/>
      </c>
      <c r="AM473" s="119" t="str">
        <f>IF($F$473&lt;&gt;"",$F$473,"")</f>
        <v/>
      </c>
      <c r="AN473" s="119" t="str">
        <f>IF($G$473&lt;&gt;"",$G$473,"")</f>
        <v/>
      </c>
      <c r="AO473" s="12"/>
      <c r="AP473" s="12"/>
      <c r="AQ473" s="12"/>
      <c r="AR473" s="12"/>
      <c r="AS473" s="12"/>
      <c r="AT473" s="12"/>
      <c r="AU473" s="12"/>
      <c r="AV473" s="12"/>
      <c r="AW473" s="12"/>
      <c r="AX473" s="12"/>
      <c r="AY473" s="12"/>
      <c r="AZ473" s="12"/>
      <c r="BA473" s="12"/>
      <c r="BB473" s="12" t="s">
        <v>3491</v>
      </c>
      <c r="BC473" s="12" t="s">
        <v>3464</v>
      </c>
      <c r="BD473" s="12" t="s">
        <v>3492</v>
      </c>
      <c r="BE473" s="12">
        <v>729</v>
      </c>
      <c r="BF473" s="12" t="s">
        <v>3490</v>
      </c>
      <c r="BG473" s="12">
        <v>563</v>
      </c>
      <c r="BH473" s="12"/>
      <c r="BI473" s="12"/>
      <c r="BJ473" s="12"/>
      <c r="BK473" s="12"/>
      <c r="BL473" s="12"/>
      <c r="BM473" s="12"/>
      <c r="BN473" s="12"/>
      <c r="BO473" s="12"/>
      <c r="BP473" s="12"/>
      <c r="BQ473" s="12"/>
      <c r="BR473" s="12"/>
      <c r="BS473" s="12"/>
      <c r="BT473" s="12"/>
      <c r="BU473" s="12"/>
      <c r="BV473" s="12"/>
      <c r="BW473" s="12"/>
      <c r="BX473" s="12"/>
      <c r="BY473" s="12"/>
      <c r="BZ473" s="12"/>
    </row>
    <row r="474" spans="1:78" s="2" customFormat="1">
      <c r="A474" s="21"/>
      <c r="B474" s="122" t="str">
        <f t="shared" si="14"/>
        <v>J. Information and communication</v>
      </c>
      <c r="C474" s="23" t="s">
        <v>3464</v>
      </c>
      <c r="D474" s="24"/>
      <c r="E474" s="24"/>
      <c r="F474" s="24"/>
      <c r="G474" s="24"/>
      <c r="H474" s="7"/>
      <c r="I474" s="7"/>
      <c r="J474" s="7"/>
      <c r="AA474" s="12"/>
      <c r="AB474" s="12"/>
      <c r="AC474" s="12" t="s">
        <v>3339</v>
      </c>
      <c r="AD474" s="12" t="s">
        <v>2857</v>
      </c>
      <c r="AE474" s="12">
        <v>78</v>
      </c>
      <c r="AF474" s="12" t="s">
        <v>3460</v>
      </c>
      <c r="AG474" s="12">
        <v>960</v>
      </c>
      <c r="AH474" s="12" t="s">
        <v>3463</v>
      </c>
      <c r="AI474" s="119">
        <f t="shared" si="15"/>
        <v>730</v>
      </c>
      <c r="AJ474" s="119" t="str">
        <f>IF($C$474&lt;&gt;"",$C$474,"")</f>
        <v xml:space="preserve"> </v>
      </c>
      <c r="AK474" s="119" t="str">
        <f>IF($D$474&lt;&gt;"",$D$474,"")</f>
        <v/>
      </c>
      <c r="AL474" s="119" t="str">
        <f>IF($E$474&lt;&gt;"",$E$474,"")</f>
        <v/>
      </c>
      <c r="AM474" s="119" t="str">
        <f>IF($F$474&lt;&gt;"",$F$474,"")</f>
        <v/>
      </c>
      <c r="AN474" s="119" t="str">
        <f>IF($G$474&lt;&gt;"",$G$474,"")</f>
        <v/>
      </c>
      <c r="AO474" s="12"/>
      <c r="AP474" s="12"/>
      <c r="AQ474" s="12"/>
      <c r="AR474" s="12"/>
      <c r="AS474" s="12"/>
      <c r="AT474" s="12"/>
      <c r="AU474" s="12"/>
      <c r="AV474" s="12"/>
      <c r="AW474" s="12"/>
      <c r="AX474" s="12"/>
      <c r="AY474" s="12"/>
      <c r="AZ474" s="12"/>
      <c r="BA474" s="12"/>
      <c r="BB474" s="12" t="s">
        <v>3493</v>
      </c>
      <c r="BC474" s="12" t="s">
        <v>3464</v>
      </c>
      <c r="BD474" s="12" t="s">
        <v>3494</v>
      </c>
      <c r="BE474" s="12">
        <v>730</v>
      </c>
      <c r="BF474" s="12" t="s">
        <v>3490</v>
      </c>
      <c r="BG474" s="12">
        <v>570</v>
      </c>
      <c r="BH474" s="12"/>
      <c r="BI474" s="12"/>
      <c r="BJ474" s="12"/>
      <c r="BK474" s="12"/>
      <c r="BL474" s="12"/>
      <c r="BM474" s="12"/>
      <c r="BN474" s="12"/>
      <c r="BO474" s="12"/>
      <c r="BP474" s="12"/>
      <c r="BQ474" s="12"/>
      <c r="BR474" s="12"/>
      <c r="BS474" s="12"/>
      <c r="BT474" s="12"/>
      <c r="BU474" s="12"/>
      <c r="BV474" s="12"/>
      <c r="BW474" s="12"/>
      <c r="BX474" s="12"/>
      <c r="BY474" s="12"/>
      <c r="BZ474" s="12"/>
    </row>
    <row r="475" spans="1:78" s="2" customFormat="1">
      <c r="A475" s="21"/>
      <c r="B475" s="122" t="str">
        <f t="shared" si="14"/>
        <v>K. Financial and insurance activities</v>
      </c>
      <c r="C475" s="23" t="s">
        <v>3464</v>
      </c>
      <c r="D475" s="24"/>
      <c r="E475" s="24"/>
      <c r="F475" s="24"/>
      <c r="G475" s="24"/>
      <c r="H475" s="7"/>
      <c r="I475" s="7"/>
      <c r="J475" s="7"/>
      <c r="AA475" s="12"/>
      <c r="AB475" s="12"/>
      <c r="AC475" s="12" t="s">
        <v>3340</v>
      </c>
      <c r="AD475" s="12" t="s">
        <v>2857</v>
      </c>
      <c r="AE475" s="12">
        <v>78</v>
      </c>
      <c r="AF475" s="12" t="s">
        <v>3460</v>
      </c>
      <c r="AG475" s="12">
        <v>960</v>
      </c>
      <c r="AH475" s="12" t="s">
        <v>3463</v>
      </c>
      <c r="AI475" s="119">
        <f t="shared" si="15"/>
        <v>731</v>
      </c>
      <c r="AJ475" s="119" t="str">
        <f>IF($C$475&lt;&gt;"",$C$475,"")</f>
        <v xml:space="preserve"> </v>
      </c>
      <c r="AK475" s="119" t="str">
        <f>IF($D$475&lt;&gt;"",$D$475,"")</f>
        <v/>
      </c>
      <c r="AL475" s="119" t="str">
        <f>IF($E$475&lt;&gt;"",$E$475,"")</f>
        <v/>
      </c>
      <c r="AM475" s="119" t="str">
        <f>IF($F$475&lt;&gt;"",$F$475,"")</f>
        <v/>
      </c>
      <c r="AN475" s="119" t="str">
        <f>IF($G$475&lt;&gt;"",$G$475,"")</f>
        <v/>
      </c>
      <c r="AO475" s="12"/>
      <c r="AP475" s="12"/>
      <c r="AQ475" s="12"/>
      <c r="AR475" s="12"/>
      <c r="AS475" s="12"/>
      <c r="AT475" s="12"/>
      <c r="AU475" s="12"/>
      <c r="AV475" s="12"/>
      <c r="AW475" s="12"/>
      <c r="AX475" s="12"/>
      <c r="AY475" s="12"/>
      <c r="AZ475" s="12"/>
      <c r="BA475" s="12"/>
      <c r="BB475" s="12" t="s">
        <v>3495</v>
      </c>
      <c r="BC475" s="12" t="s">
        <v>3464</v>
      </c>
      <c r="BD475" s="12" t="s">
        <v>3496</v>
      </c>
      <c r="BE475" s="12">
        <v>731</v>
      </c>
      <c r="BF475" s="12" t="s">
        <v>3490</v>
      </c>
      <c r="BG475" s="12">
        <v>580</v>
      </c>
      <c r="BH475" s="12"/>
      <c r="BI475" s="12"/>
      <c r="BJ475" s="12"/>
      <c r="BK475" s="12"/>
      <c r="BL475" s="12"/>
      <c r="BM475" s="12"/>
      <c r="BN475" s="12"/>
      <c r="BO475" s="12"/>
      <c r="BP475" s="12"/>
      <c r="BQ475" s="12"/>
      <c r="BR475" s="12"/>
      <c r="BS475" s="12"/>
      <c r="BT475" s="12"/>
      <c r="BU475" s="12"/>
      <c r="BV475" s="12"/>
      <c r="BW475" s="12"/>
      <c r="BX475" s="12"/>
      <c r="BY475" s="12"/>
      <c r="BZ475" s="12"/>
    </row>
    <row r="476" spans="1:78" s="2" customFormat="1">
      <c r="A476" s="21"/>
      <c r="B476" s="122" t="str">
        <f t="shared" si="14"/>
        <v>L. Real estate activities</v>
      </c>
      <c r="C476" s="23" t="s">
        <v>3464</v>
      </c>
      <c r="D476" s="24"/>
      <c r="E476" s="24"/>
      <c r="F476" s="24"/>
      <c r="G476" s="24"/>
      <c r="H476" s="7"/>
      <c r="I476" s="7"/>
      <c r="J476" s="7"/>
      <c r="AA476" s="12"/>
      <c r="AB476" s="12"/>
      <c r="AC476" s="12" t="s">
        <v>3341</v>
      </c>
      <c r="AD476" s="12" t="s">
        <v>2857</v>
      </c>
      <c r="AE476" s="12">
        <v>78</v>
      </c>
      <c r="AF476" s="12" t="s">
        <v>3460</v>
      </c>
      <c r="AG476" s="12">
        <v>960</v>
      </c>
      <c r="AH476" s="12" t="s">
        <v>3463</v>
      </c>
      <c r="AI476" s="119">
        <f t="shared" si="15"/>
        <v>733</v>
      </c>
      <c r="AJ476" s="119" t="str">
        <f>IF($C$476&lt;&gt;"",$C$476,"")</f>
        <v xml:space="preserve"> </v>
      </c>
      <c r="AK476" s="119" t="str">
        <f>IF($D$476&lt;&gt;"",$D$476,"")</f>
        <v/>
      </c>
      <c r="AL476" s="119" t="str">
        <f>IF($E$476&lt;&gt;"",$E$476,"")</f>
        <v/>
      </c>
      <c r="AM476" s="119" t="str">
        <f>IF($F$476&lt;&gt;"",$F$476,"")</f>
        <v/>
      </c>
      <c r="AN476" s="119" t="str">
        <f>IF($G$476&lt;&gt;"",$G$476,"")</f>
        <v/>
      </c>
      <c r="AO476" s="12"/>
      <c r="AP476" s="12"/>
      <c r="AQ476" s="12"/>
      <c r="AR476" s="12"/>
      <c r="AS476" s="12"/>
      <c r="AT476" s="12"/>
      <c r="AU476" s="12"/>
      <c r="AV476" s="12"/>
      <c r="AW476" s="12"/>
      <c r="AX476" s="12"/>
      <c r="AY476" s="12"/>
      <c r="AZ476" s="12"/>
      <c r="BA476" s="12"/>
      <c r="BB476" s="12" t="s">
        <v>3497</v>
      </c>
      <c r="BC476" s="12" t="s">
        <v>3464</v>
      </c>
      <c r="BD476" s="12" t="s">
        <v>3498</v>
      </c>
      <c r="BE476" s="12">
        <v>733</v>
      </c>
      <c r="BF476" s="12" t="s">
        <v>3490</v>
      </c>
      <c r="BG476" s="12">
        <v>593</v>
      </c>
      <c r="BH476" s="12"/>
      <c r="BI476" s="12"/>
      <c r="BJ476" s="12"/>
      <c r="BK476" s="12"/>
      <c r="BL476" s="12"/>
      <c r="BM476" s="12"/>
      <c r="BN476" s="12"/>
      <c r="BO476" s="12"/>
      <c r="BP476" s="12"/>
      <c r="BQ476" s="12"/>
      <c r="BR476" s="12"/>
      <c r="BS476" s="12"/>
      <c r="BT476" s="12"/>
      <c r="BU476" s="12"/>
      <c r="BV476" s="12"/>
      <c r="BW476" s="12"/>
      <c r="BX476" s="12"/>
      <c r="BY476" s="12"/>
      <c r="BZ476" s="12"/>
    </row>
    <row r="477" spans="1:78" s="2" customFormat="1">
      <c r="A477" s="21"/>
      <c r="B477" s="122" t="str">
        <f t="shared" si="14"/>
        <v>M. Professional, scientific and technical activities</v>
      </c>
      <c r="C477" s="23" t="s">
        <v>3464</v>
      </c>
      <c r="D477" s="24"/>
      <c r="E477" s="24"/>
      <c r="F477" s="24"/>
      <c r="G477" s="24"/>
      <c r="H477" s="7"/>
      <c r="I477" s="7"/>
      <c r="J477" s="7"/>
      <c r="AA477" s="12"/>
      <c r="AB477" s="12"/>
      <c r="AC477" s="12" t="s">
        <v>3342</v>
      </c>
      <c r="AD477" s="12" t="s">
        <v>2857</v>
      </c>
      <c r="AE477" s="12">
        <v>78</v>
      </c>
      <c r="AF477" s="12" t="s">
        <v>3460</v>
      </c>
      <c r="AG477" s="12">
        <v>960</v>
      </c>
      <c r="AH477" s="12" t="s">
        <v>3463</v>
      </c>
      <c r="AI477" s="119">
        <f t="shared" si="15"/>
        <v>734</v>
      </c>
      <c r="AJ477" s="119" t="str">
        <f>IF($C$477&lt;&gt;"",$C$477,"")</f>
        <v xml:space="preserve"> </v>
      </c>
      <c r="AK477" s="119" t="str">
        <f>IF($D$477&lt;&gt;"",$D$477,"")</f>
        <v/>
      </c>
      <c r="AL477" s="119" t="str">
        <f>IF($E$477&lt;&gt;"",$E$477,"")</f>
        <v/>
      </c>
      <c r="AM477" s="119" t="str">
        <f>IF($F$477&lt;&gt;"",$F$477,"")</f>
        <v/>
      </c>
      <c r="AN477" s="119" t="str">
        <f>IF($G$477&lt;&gt;"",$G$477,"")</f>
        <v/>
      </c>
      <c r="AO477" s="12"/>
      <c r="AP477" s="12"/>
      <c r="AQ477" s="12"/>
      <c r="AR477" s="12"/>
      <c r="AS477" s="12"/>
      <c r="AT477" s="12"/>
      <c r="AU477" s="12"/>
      <c r="AV477" s="12"/>
      <c r="AW477" s="12"/>
      <c r="AX477" s="12"/>
      <c r="AY477" s="12"/>
      <c r="AZ477" s="12"/>
      <c r="BA477" s="12"/>
      <c r="BB477" s="12" t="s">
        <v>3499</v>
      </c>
      <c r="BC477" s="12" t="s">
        <v>3464</v>
      </c>
      <c r="BD477" s="12" t="s">
        <v>3500</v>
      </c>
      <c r="BE477" s="12">
        <v>734</v>
      </c>
      <c r="BF477" s="12" t="s">
        <v>3490</v>
      </c>
      <c r="BG477" s="12">
        <v>604</v>
      </c>
      <c r="BH477" s="12"/>
      <c r="BI477" s="12"/>
      <c r="BJ477" s="12"/>
      <c r="BK477" s="12"/>
      <c r="BL477" s="12"/>
      <c r="BM477" s="12"/>
      <c r="BN477" s="12"/>
      <c r="BO477" s="12"/>
      <c r="BP477" s="12"/>
      <c r="BQ477" s="12"/>
      <c r="BR477" s="12"/>
      <c r="BS477" s="12"/>
      <c r="BT477" s="12"/>
      <c r="BU477" s="12"/>
      <c r="BV477" s="12"/>
      <c r="BW477" s="12"/>
      <c r="BX477" s="12"/>
      <c r="BY477" s="12"/>
      <c r="BZ477" s="12"/>
    </row>
    <row r="478" spans="1:78" s="2" customFormat="1">
      <c r="A478" s="21"/>
      <c r="B478" s="122" t="str">
        <f t="shared" si="14"/>
        <v>N. Administrative and support service activities</v>
      </c>
      <c r="C478" s="23" t="s">
        <v>3464</v>
      </c>
      <c r="D478" s="24"/>
      <c r="E478" s="24"/>
      <c r="F478" s="24"/>
      <c r="G478" s="24"/>
      <c r="H478" s="7"/>
      <c r="I478" s="7"/>
      <c r="J478" s="7"/>
      <c r="AA478" s="12"/>
      <c r="AB478" s="12"/>
      <c r="AC478" s="12" t="s">
        <v>3343</v>
      </c>
      <c r="AD478" s="12" t="s">
        <v>2857</v>
      </c>
      <c r="AE478" s="12">
        <v>78</v>
      </c>
      <c r="AF478" s="12" t="s">
        <v>3460</v>
      </c>
      <c r="AG478" s="12">
        <v>960</v>
      </c>
      <c r="AH478" s="12" t="s">
        <v>3463</v>
      </c>
      <c r="AI478" s="119">
        <f t="shared" si="15"/>
        <v>736</v>
      </c>
      <c r="AJ478" s="119" t="str">
        <f>IF($C$478&lt;&gt;"",$C$478,"")</f>
        <v xml:space="preserve"> </v>
      </c>
      <c r="AK478" s="119" t="str">
        <f>IF($D$478&lt;&gt;"",$D$478,"")</f>
        <v/>
      </c>
      <c r="AL478" s="119" t="str">
        <f>IF($E$478&lt;&gt;"",$E$478,"")</f>
        <v/>
      </c>
      <c r="AM478" s="119" t="str">
        <f>IF($F$478&lt;&gt;"",$F$478,"")</f>
        <v/>
      </c>
      <c r="AN478" s="119" t="str">
        <f>IF($G$478&lt;&gt;"",$G$478,"")</f>
        <v/>
      </c>
      <c r="AO478" s="12"/>
      <c r="AP478" s="12"/>
      <c r="AQ478" s="12"/>
      <c r="AR478" s="12"/>
      <c r="AS478" s="12"/>
      <c r="AT478" s="12"/>
      <c r="AU478" s="12"/>
      <c r="AV478" s="12"/>
      <c r="AW478" s="12"/>
      <c r="AX478" s="12"/>
      <c r="AY478" s="12"/>
      <c r="AZ478" s="12"/>
      <c r="BA478" s="12"/>
      <c r="BB478" s="12" t="s">
        <v>3501</v>
      </c>
      <c r="BC478" s="12" t="s">
        <v>3464</v>
      </c>
      <c r="BD478" s="12" t="s">
        <v>3502</v>
      </c>
      <c r="BE478" s="12">
        <v>736</v>
      </c>
      <c r="BF478" s="12" t="s">
        <v>3490</v>
      </c>
      <c r="BG478" s="12">
        <v>611</v>
      </c>
      <c r="BH478" s="12"/>
      <c r="BI478" s="12"/>
      <c r="BJ478" s="12"/>
      <c r="BK478" s="12"/>
      <c r="BL478" s="12"/>
      <c r="BM478" s="12"/>
      <c r="BN478" s="12"/>
      <c r="BO478" s="12"/>
      <c r="BP478" s="12"/>
      <c r="BQ478" s="12"/>
      <c r="BR478" s="12"/>
      <c r="BS478" s="12"/>
      <c r="BT478" s="12"/>
      <c r="BU478" s="12"/>
      <c r="BV478" s="12"/>
      <c r="BW478" s="12"/>
      <c r="BX478" s="12"/>
      <c r="BY478" s="12"/>
      <c r="BZ478" s="12"/>
    </row>
    <row r="479" spans="1:78" s="2" customFormat="1">
      <c r="A479" s="21"/>
      <c r="B479" s="122" t="str">
        <f t="shared" si="14"/>
        <v>O. Public administration and defence; compulsory social security</v>
      </c>
      <c r="C479" s="23" t="s">
        <v>3464</v>
      </c>
      <c r="D479" s="24"/>
      <c r="E479" s="24"/>
      <c r="F479" s="24"/>
      <c r="G479" s="24"/>
      <c r="H479" s="7"/>
      <c r="I479" s="7"/>
      <c r="J479" s="7"/>
      <c r="AA479" s="12"/>
      <c r="AB479" s="12"/>
      <c r="AC479" s="12" t="s">
        <v>3344</v>
      </c>
      <c r="AD479" s="12" t="s">
        <v>2857</v>
      </c>
      <c r="AE479" s="12">
        <v>78</v>
      </c>
      <c r="AF479" s="12" t="s">
        <v>3460</v>
      </c>
      <c r="AG479" s="12">
        <v>960</v>
      </c>
      <c r="AH479" s="12" t="s">
        <v>3463</v>
      </c>
      <c r="AI479" s="119">
        <f t="shared" si="15"/>
        <v>737</v>
      </c>
      <c r="AJ479" s="119" t="str">
        <f>IF($C$479&lt;&gt;"",$C$479,"")</f>
        <v xml:space="preserve"> </v>
      </c>
      <c r="AK479" s="119" t="str">
        <f>IF($D$479&lt;&gt;"",$D$479,"")</f>
        <v/>
      </c>
      <c r="AL479" s="119" t="str">
        <f>IF($E$479&lt;&gt;"",$E$479,"")</f>
        <v/>
      </c>
      <c r="AM479" s="119" t="str">
        <f>IF($F$479&lt;&gt;"",$F$479,"")</f>
        <v/>
      </c>
      <c r="AN479" s="119" t="str">
        <f>IF($G$479&lt;&gt;"",$G$479,"")</f>
        <v/>
      </c>
      <c r="AO479" s="12"/>
      <c r="AP479" s="12"/>
      <c r="AQ479" s="12"/>
      <c r="AR479" s="12"/>
      <c r="AS479" s="12"/>
      <c r="AT479" s="12"/>
      <c r="AU479" s="12"/>
      <c r="AV479" s="12"/>
      <c r="AW479" s="12"/>
      <c r="AX479" s="12"/>
      <c r="AY479" s="12"/>
      <c r="AZ479" s="12"/>
      <c r="BA479" s="12"/>
      <c r="BB479" s="12" t="s">
        <v>3503</v>
      </c>
      <c r="BC479" s="12" t="s">
        <v>3464</v>
      </c>
      <c r="BD479" s="12" t="s">
        <v>3504</v>
      </c>
      <c r="BE479" s="12">
        <v>737</v>
      </c>
      <c r="BF479" s="12" t="s">
        <v>3490</v>
      </c>
      <c r="BG479" s="12">
        <v>614</v>
      </c>
      <c r="BH479" s="12"/>
      <c r="BI479" s="12"/>
      <c r="BJ479" s="12"/>
      <c r="BK479" s="12"/>
      <c r="BL479" s="12"/>
      <c r="BM479" s="12"/>
      <c r="BN479" s="12"/>
      <c r="BO479" s="12"/>
      <c r="BP479" s="12"/>
      <c r="BQ479" s="12"/>
      <c r="BR479" s="12"/>
      <c r="BS479" s="12"/>
      <c r="BT479" s="12"/>
      <c r="BU479" s="12"/>
      <c r="BV479" s="12"/>
      <c r="BW479" s="12"/>
      <c r="BX479" s="12"/>
      <c r="BY479" s="12"/>
      <c r="BZ479" s="12"/>
    </row>
    <row r="480" spans="1:78" s="2" customFormat="1">
      <c r="A480" s="21"/>
      <c r="B480" s="122" t="str">
        <f t="shared" si="14"/>
        <v>P. Education</v>
      </c>
      <c r="C480" s="23" t="s">
        <v>3464</v>
      </c>
      <c r="D480" s="24"/>
      <c r="E480" s="24"/>
      <c r="F480" s="24"/>
      <c r="G480" s="24"/>
      <c r="H480" s="7"/>
      <c r="I480" s="7"/>
      <c r="J480" s="7"/>
      <c r="AA480" s="12"/>
      <c r="AB480" s="12"/>
      <c r="AC480" s="12" t="s">
        <v>3345</v>
      </c>
      <c r="AD480" s="12" t="s">
        <v>2857</v>
      </c>
      <c r="AE480" s="12">
        <v>78</v>
      </c>
      <c r="AF480" s="12" t="s">
        <v>3460</v>
      </c>
      <c r="AG480" s="12">
        <v>960</v>
      </c>
      <c r="AH480" s="12" t="s">
        <v>3463</v>
      </c>
      <c r="AI480" s="119">
        <f t="shared" si="15"/>
        <v>739</v>
      </c>
      <c r="AJ480" s="119" t="str">
        <f>IF($C$480&lt;&gt;"",$C$480,"")</f>
        <v xml:space="preserve"> </v>
      </c>
      <c r="AK480" s="119" t="str">
        <f>IF($D$480&lt;&gt;"",$D$480,"")</f>
        <v/>
      </c>
      <c r="AL480" s="119" t="str">
        <f>IF($E$480&lt;&gt;"",$E$480,"")</f>
        <v/>
      </c>
      <c r="AM480" s="119" t="str">
        <f>IF($F$480&lt;&gt;"",$F$480,"")</f>
        <v/>
      </c>
      <c r="AN480" s="119" t="str">
        <f>IF($G$480&lt;&gt;"",$G$480,"")</f>
        <v/>
      </c>
      <c r="AO480" s="12"/>
      <c r="AP480" s="12"/>
      <c r="AQ480" s="12"/>
      <c r="AR480" s="12"/>
      <c r="AS480" s="12"/>
      <c r="AT480" s="12"/>
      <c r="AU480" s="12"/>
      <c r="AV480" s="12"/>
      <c r="AW480" s="12"/>
      <c r="AX480" s="12"/>
      <c r="AY480" s="12"/>
      <c r="AZ480" s="12"/>
      <c r="BA480" s="12"/>
      <c r="BB480" s="12" t="s">
        <v>3505</v>
      </c>
      <c r="BC480" s="12" t="s">
        <v>3464</v>
      </c>
      <c r="BD480" s="12" t="s">
        <v>3506</v>
      </c>
      <c r="BE480" s="12">
        <v>739</v>
      </c>
      <c r="BF480" s="12" t="s">
        <v>3490</v>
      </c>
      <c r="BG480" s="12">
        <v>621</v>
      </c>
      <c r="BH480" s="12"/>
      <c r="BI480" s="12"/>
      <c r="BJ480" s="12"/>
      <c r="BK480" s="12"/>
      <c r="BL480" s="12"/>
      <c r="BM480" s="12"/>
      <c r="BN480" s="12"/>
      <c r="BO480" s="12"/>
      <c r="BP480" s="12"/>
      <c r="BQ480" s="12"/>
      <c r="BR480" s="12"/>
      <c r="BS480" s="12"/>
      <c r="BT480" s="12"/>
      <c r="BU480" s="12"/>
      <c r="BV480" s="12"/>
      <c r="BW480" s="12"/>
      <c r="BX480" s="12"/>
      <c r="BY480" s="12"/>
      <c r="BZ480" s="12"/>
    </row>
    <row r="481" spans="1:78" s="2" customFormat="1">
      <c r="A481" s="21"/>
      <c r="B481" s="122" t="str">
        <f t="shared" si="14"/>
        <v>Q. Human health and social work activities</v>
      </c>
      <c r="C481" s="23" t="s">
        <v>3464</v>
      </c>
      <c r="D481" s="24"/>
      <c r="E481" s="24"/>
      <c r="F481" s="24"/>
      <c r="G481" s="24"/>
      <c r="H481" s="7"/>
      <c r="I481" s="7"/>
      <c r="J481" s="7"/>
      <c r="AA481" s="12"/>
      <c r="AB481" s="12"/>
      <c r="AC481" s="12" t="s">
        <v>3346</v>
      </c>
      <c r="AD481" s="12" t="s">
        <v>2857</v>
      </c>
      <c r="AE481" s="12">
        <v>78</v>
      </c>
      <c r="AF481" s="12" t="s">
        <v>3460</v>
      </c>
      <c r="AG481" s="12">
        <v>960</v>
      </c>
      <c r="AH481" s="12" t="s">
        <v>3463</v>
      </c>
      <c r="AI481" s="119">
        <f t="shared" si="15"/>
        <v>740</v>
      </c>
      <c r="AJ481" s="119" t="str">
        <f>IF($C$481&lt;&gt;"",$C$481,"")</f>
        <v xml:space="preserve"> </v>
      </c>
      <c r="AK481" s="119" t="str">
        <f>IF($D$481&lt;&gt;"",$D$481,"")</f>
        <v/>
      </c>
      <c r="AL481" s="119" t="str">
        <f>IF($E$481&lt;&gt;"",$E$481,"")</f>
        <v/>
      </c>
      <c r="AM481" s="119" t="str">
        <f>IF($F$481&lt;&gt;"",$F$481,"")</f>
        <v/>
      </c>
      <c r="AN481" s="119" t="str">
        <f>IF($G$481&lt;&gt;"",$G$481,"")</f>
        <v/>
      </c>
      <c r="AO481" s="12"/>
      <c r="AP481" s="12"/>
      <c r="AQ481" s="12"/>
      <c r="AR481" s="12"/>
      <c r="AS481" s="12"/>
      <c r="AT481" s="12"/>
      <c r="AU481" s="12"/>
      <c r="AV481" s="12"/>
      <c r="AW481" s="12"/>
      <c r="AX481" s="12"/>
      <c r="AY481" s="12"/>
      <c r="AZ481" s="12"/>
      <c r="BA481" s="12"/>
      <c r="BB481" s="12" t="s">
        <v>3507</v>
      </c>
      <c r="BC481" s="12" t="s">
        <v>3464</v>
      </c>
      <c r="BD481" s="12" t="s">
        <v>3508</v>
      </c>
      <c r="BE481" s="12">
        <v>740</v>
      </c>
      <c r="BF481" s="12" t="s">
        <v>3490</v>
      </c>
      <c r="BG481" s="12">
        <v>624</v>
      </c>
      <c r="BH481" s="12"/>
      <c r="BI481" s="12"/>
      <c r="BJ481" s="12"/>
      <c r="BK481" s="12"/>
      <c r="BL481" s="12"/>
      <c r="BM481" s="12"/>
      <c r="BN481" s="12"/>
      <c r="BO481" s="12"/>
      <c r="BP481" s="12"/>
      <c r="BQ481" s="12"/>
      <c r="BR481" s="12"/>
      <c r="BS481" s="12"/>
      <c r="BT481" s="12"/>
      <c r="BU481" s="12"/>
      <c r="BV481" s="12"/>
      <c r="BW481" s="12"/>
      <c r="BX481" s="12"/>
      <c r="BY481" s="12"/>
      <c r="BZ481" s="12"/>
    </row>
    <row r="482" spans="1:78" s="2" customFormat="1">
      <c r="A482" s="21"/>
      <c r="B482" s="122" t="str">
        <f t="shared" si="14"/>
        <v>R. Arts, entertainment and recreation</v>
      </c>
      <c r="C482" s="23" t="s">
        <v>3464</v>
      </c>
      <c r="D482" s="24"/>
      <c r="E482" s="24"/>
      <c r="F482" s="24"/>
      <c r="G482" s="24"/>
      <c r="H482" s="7"/>
      <c r="I482" s="7"/>
      <c r="J482" s="7"/>
      <c r="AA482" s="12"/>
      <c r="AB482" s="12"/>
      <c r="AC482" s="12" t="s">
        <v>3347</v>
      </c>
      <c r="AD482" s="12" t="s">
        <v>2857</v>
      </c>
      <c r="AE482" s="12">
        <v>78</v>
      </c>
      <c r="AF482" s="12" t="s">
        <v>3460</v>
      </c>
      <c r="AG482" s="12">
        <v>960</v>
      </c>
      <c r="AH482" s="12" t="s">
        <v>3463</v>
      </c>
      <c r="AI482" s="119">
        <f t="shared" si="15"/>
        <v>741</v>
      </c>
      <c r="AJ482" s="119" t="str">
        <f>IF($C$482&lt;&gt;"",$C$482,"")</f>
        <v xml:space="preserve"> </v>
      </c>
      <c r="AK482" s="119" t="str">
        <f>IF($D$482&lt;&gt;"",$D$482,"")</f>
        <v/>
      </c>
      <c r="AL482" s="119" t="str">
        <f>IF($E$482&lt;&gt;"",$E$482,"")</f>
        <v/>
      </c>
      <c r="AM482" s="119" t="str">
        <f>IF($F$482&lt;&gt;"",$F$482,"")</f>
        <v/>
      </c>
      <c r="AN482" s="119" t="str">
        <f>IF($G$482&lt;&gt;"",$G$482,"")</f>
        <v/>
      </c>
      <c r="AO482" s="12"/>
      <c r="AP482" s="12"/>
      <c r="AQ482" s="12"/>
      <c r="AR482" s="12"/>
      <c r="AS482" s="12"/>
      <c r="AT482" s="12"/>
      <c r="AU482" s="12"/>
      <c r="AV482" s="12"/>
      <c r="AW482" s="12"/>
      <c r="AX482" s="12"/>
      <c r="AY482" s="12"/>
      <c r="AZ482" s="12"/>
      <c r="BA482" s="12"/>
      <c r="BB482" s="12" t="s">
        <v>3509</v>
      </c>
      <c r="BC482" s="12" t="s">
        <v>3464</v>
      </c>
      <c r="BD482" s="12" t="s">
        <v>3510</v>
      </c>
      <c r="BE482" s="12">
        <v>741</v>
      </c>
      <c r="BF482" s="12" t="s">
        <v>3490</v>
      </c>
      <c r="BG482" s="12">
        <v>626</v>
      </c>
      <c r="BH482" s="12"/>
      <c r="BI482" s="12"/>
      <c r="BJ482" s="12"/>
      <c r="BK482" s="12"/>
      <c r="BL482" s="12"/>
      <c r="BM482" s="12"/>
      <c r="BN482" s="12"/>
      <c r="BO482" s="12"/>
      <c r="BP482" s="12"/>
      <c r="BQ482" s="12"/>
      <c r="BR482" s="12"/>
      <c r="BS482" s="12"/>
      <c r="BT482" s="12"/>
      <c r="BU482" s="12"/>
      <c r="BV482" s="12"/>
      <c r="BW482" s="12"/>
      <c r="BX482" s="12"/>
      <c r="BY482" s="12"/>
      <c r="BZ482" s="12"/>
    </row>
    <row r="483" spans="1:78" s="2" customFormat="1">
      <c r="A483" s="21"/>
      <c r="B483" s="122" t="str">
        <f t="shared" si="14"/>
        <v>S. Other service activities</v>
      </c>
      <c r="C483" s="23" t="s">
        <v>3464</v>
      </c>
      <c r="D483" s="24"/>
      <c r="E483" s="24"/>
      <c r="F483" s="24"/>
      <c r="G483" s="24"/>
      <c r="H483" s="7"/>
      <c r="I483" s="7"/>
      <c r="J483" s="7"/>
      <c r="AA483" s="12"/>
      <c r="AB483" s="12"/>
      <c r="AC483" s="12" t="s">
        <v>3348</v>
      </c>
      <c r="AD483" s="12" t="s">
        <v>2857</v>
      </c>
      <c r="AE483" s="12">
        <v>78</v>
      </c>
      <c r="AF483" s="12" t="s">
        <v>3460</v>
      </c>
      <c r="AG483" s="12">
        <v>960</v>
      </c>
      <c r="AH483" s="12" t="s">
        <v>3463</v>
      </c>
      <c r="AI483" s="119">
        <f t="shared" si="15"/>
        <v>743</v>
      </c>
      <c r="AJ483" s="119" t="str">
        <f>IF($C$483&lt;&gt;"",$C$483,"")</f>
        <v xml:space="preserve"> </v>
      </c>
      <c r="AK483" s="119" t="str">
        <f>IF($D$483&lt;&gt;"",$D$483,"")</f>
        <v/>
      </c>
      <c r="AL483" s="119" t="str">
        <f>IF($E$483&lt;&gt;"",$E$483,"")</f>
        <v/>
      </c>
      <c r="AM483" s="119" t="str">
        <f>IF($F$483&lt;&gt;"",$F$483,"")</f>
        <v/>
      </c>
      <c r="AN483" s="119" t="str">
        <f>IF($G$483&lt;&gt;"",$G$483,"")</f>
        <v/>
      </c>
      <c r="AO483" s="12"/>
      <c r="AP483" s="12"/>
      <c r="AQ483" s="12"/>
      <c r="AR483" s="12"/>
      <c r="AS483" s="12"/>
      <c r="AT483" s="12"/>
      <c r="AU483" s="12"/>
      <c r="AV483" s="12"/>
      <c r="AW483" s="12"/>
      <c r="AX483" s="12"/>
      <c r="AY483" s="12"/>
      <c r="AZ483" s="12"/>
      <c r="BA483" s="12"/>
      <c r="BB483" s="12" t="s">
        <v>3511</v>
      </c>
      <c r="BC483" s="12" t="s">
        <v>3464</v>
      </c>
      <c r="BD483" s="12" t="s">
        <v>3464</v>
      </c>
      <c r="BE483" s="12">
        <v>743</v>
      </c>
      <c r="BF483" s="12" t="s">
        <v>3490</v>
      </c>
      <c r="BG483" s="12" t="s">
        <v>3490</v>
      </c>
      <c r="BH483" s="12"/>
      <c r="BI483" s="12"/>
      <c r="BJ483" s="12"/>
      <c r="BK483" s="12"/>
      <c r="BL483" s="12"/>
      <c r="BM483" s="12"/>
      <c r="BN483" s="12"/>
      <c r="BO483" s="12"/>
      <c r="BP483" s="12"/>
      <c r="BQ483" s="12"/>
      <c r="BR483" s="12"/>
      <c r="BS483" s="12"/>
      <c r="BT483" s="12"/>
      <c r="BU483" s="12"/>
      <c r="BV483" s="12"/>
      <c r="BW483" s="12"/>
      <c r="BX483" s="12"/>
      <c r="BY483" s="12"/>
      <c r="BZ483" s="12"/>
    </row>
    <row r="484" spans="1:78" s="2" customFormat="1">
      <c r="A484" s="21"/>
      <c r="B484" s="122" t="str">
        <f t="shared" si="14"/>
        <v>T. Activities of households as employers; undifferentiated goods- and services-producing activities of households for own use</v>
      </c>
      <c r="C484" s="23" t="s">
        <v>3464</v>
      </c>
      <c r="D484" s="24"/>
      <c r="E484" s="24"/>
      <c r="F484" s="24"/>
      <c r="G484" s="24"/>
      <c r="H484" s="7"/>
      <c r="I484" s="7"/>
      <c r="J484" s="7"/>
      <c r="AA484" s="12"/>
      <c r="AB484" s="12"/>
      <c r="AC484" s="12" t="s">
        <v>3349</v>
      </c>
      <c r="AD484" s="12" t="s">
        <v>2857</v>
      </c>
      <c r="AE484" s="12">
        <v>78</v>
      </c>
      <c r="AF484" s="12" t="s">
        <v>3460</v>
      </c>
      <c r="AG484" s="12">
        <v>960</v>
      </c>
      <c r="AH484" s="12" t="s">
        <v>3463</v>
      </c>
      <c r="AI484" s="119">
        <f t="shared" si="15"/>
        <v>745</v>
      </c>
      <c r="AJ484" s="119" t="str">
        <f>IF($C$484&lt;&gt;"",$C$484,"")</f>
        <v xml:space="preserve"> </v>
      </c>
      <c r="AK484" s="119" t="str">
        <f>IF($D$484&lt;&gt;"",$D$484,"")</f>
        <v/>
      </c>
      <c r="AL484" s="119" t="str">
        <f>IF($E$484&lt;&gt;"",$E$484,"")</f>
        <v/>
      </c>
      <c r="AM484" s="119" t="str">
        <f>IF($F$484&lt;&gt;"",$F$484,"")</f>
        <v/>
      </c>
      <c r="AN484" s="119" t="str">
        <f>IF($G$484&lt;&gt;"",$G$484,"")</f>
        <v/>
      </c>
      <c r="AO484" s="12"/>
      <c r="AP484" s="12"/>
      <c r="AQ484" s="12"/>
      <c r="AR484" s="12"/>
      <c r="AS484" s="12"/>
      <c r="AT484" s="12"/>
      <c r="AU484" s="12"/>
      <c r="AV484" s="12"/>
      <c r="AW484" s="12"/>
      <c r="AX484" s="12"/>
      <c r="AY484" s="12"/>
      <c r="AZ484" s="12"/>
      <c r="BA484" s="12"/>
      <c r="BB484" s="12" t="s">
        <v>3512</v>
      </c>
      <c r="BC484" s="12" t="s">
        <v>3464</v>
      </c>
      <c r="BD484" s="12" t="s">
        <v>3464</v>
      </c>
      <c r="BE484" s="12">
        <v>745</v>
      </c>
      <c r="BF484" s="12" t="s">
        <v>3490</v>
      </c>
      <c r="BG484" s="12" t="s">
        <v>3490</v>
      </c>
      <c r="BH484" s="12"/>
      <c r="BI484" s="12"/>
      <c r="BJ484" s="12"/>
      <c r="BK484" s="12"/>
      <c r="BL484" s="12"/>
      <c r="BM484" s="12"/>
      <c r="BN484" s="12"/>
      <c r="BO484" s="12"/>
      <c r="BP484" s="12"/>
      <c r="BQ484" s="12"/>
      <c r="BR484" s="12"/>
      <c r="BS484" s="12"/>
      <c r="BT484" s="12"/>
      <c r="BU484" s="12"/>
      <c r="BV484" s="12"/>
      <c r="BW484" s="12"/>
      <c r="BX484" s="12"/>
      <c r="BY484" s="12"/>
      <c r="BZ484" s="12"/>
    </row>
    <row r="485" spans="1:78" s="2" customFormat="1">
      <c r="A485" s="21"/>
      <c r="B485" s="122" t="str">
        <f t="shared" si="14"/>
        <v>U. Activities of extraterritorial organizations and bodies</v>
      </c>
      <c r="C485" s="23" t="s">
        <v>3464</v>
      </c>
      <c r="D485" s="24"/>
      <c r="E485" s="24"/>
      <c r="F485" s="24"/>
      <c r="G485" s="24"/>
      <c r="H485" s="7"/>
      <c r="I485" s="7"/>
      <c r="J485" s="7"/>
      <c r="AA485" s="12"/>
      <c r="AB485" s="12"/>
      <c r="AC485" s="12" t="s">
        <v>3350</v>
      </c>
      <c r="AD485" s="12" t="s">
        <v>2857</v>
      </c>
      <c r="AE485" s="12">
        <v>78</v>
      </c>
      <c r="AF485" s="12" t="s">
        <v>3460</v>
      </c>
      <c r="AG485" s="12">
        <v>960</v>
      </c>
      <c r="AH485" s="12" t="s">
        <v>3463</v>
      </c>
      <c r="AI485" s="119">
        <f t="shared" si="15"/>
        <v>746</v>
      </c>
      <c r="AJ485" s="119" t="str">
        <f>IF($C$485&lt;&gt;"",$C$485,"")</f>
        <v xml:space="preserve"> </v>
      </c>
      <c r="AK485" s="119" t="str">
        <f>IF($D$485&lt;&gt;"",$D$485,"")</f>
        <v/>
      </c>
      <c r="AL485" s="119" t="str">
        <f>IF($E$485&lt;&gt;"",$E$485,"")</f>
        <v/>
      </c>
      <c r="AM485" s="119" t="str">
        <f>IF($F$485&lt;&gt;"",$F$485,"")</f>
        <v/>
      </c>
      <c r="AN485" s="119" t="str">
        <f>IF($G$485&lt;&gt;"",$G$485,"")</f>
        <v/>
      </c>
      <c r="AO485" s="12"/>
      <c r="AP485" s="12"/>
      <c r="AQ485" s="12"/>
      <c r="AR485" s="12"/>
      <c r="AS485" s="12"/>
      <c r="AT485" s="12"/>
      <c r="AU485" s="12"/>
      <c r="AV485" s="12"/>
      <c r="AW485" s="12"/>
      <c r="AX485" s="12"/>
      <c r="AY485" s="12"/>
      <c r="AZ485" s="12"/>
      <c r="BA485" s="12"/>
      <c r="BB485" s="12" t="s">
        <v>3513</v>
      </c>
      <c r="BC485" s="12" t="s">
        <v>3464</v>
      </c>
      <c r="BD485" s="12" t="s">
        <v>3464</v>
      </c>
      <c r="BE485" s="12">
        <v>746</v>
      </c>
      <c r="BF485" s="12" t="s">
        <v>3490</v>
      </c>
      <c r="BG485" s="12" t="s">
        <v>3490</v>
      </c>
      <c r="BH485" s="12"/>
      <c r="BI485" s="12"/>
      <c r="BJ485" s="12"/>
      <c r="BK485" s="12"/>
      <c r="BL485" s="12"/>
      <c r="BM485" s="12"/>
      <c r="BN485" s="12"/>
      <c r="BO485" s="12"/>
      <c r="BP485" s="12"/>
      <c r="BQ485" s="12"/>
      <c r="BR485" s="12"/>
      <c r="BS485" s="12"/>
      <c r="BT485" s="12"/>
      <c r="BU485" s="12"/>
      <c r="BV485" s="12"/>
      <c r="BW485" s="12"/>
      <c r="BX485" s="12"/>
      <c r="BY485" s="12"/>
      <c r="BZ485" s="12"/>
    </row>
    <row r="486" spans="1:78" s="2" customFormat="1">
      <c r="A486" s="21"/>
      <c r="B486" s="122" t="str">
        <f t="shared" si="14"/>
        <v>X. Not elsewhere classified</v>
      </c>
      <c r="C486" s="23" t="s">
        <v>3464</v>
      </c>
      <c r="D486" s="24"/>
      <c r="E486" s="24"/>
      <c r="F486" s="24"/>
      <c r="G486" s="24"/>
      <c r="H486" s="7"/>
      <c r="I486" s="7"/>
      <c r="J486" s="7"/>
      <c r="AA486" s="12"/>
      <c r="AB486" s="12"/>
      <c r="AC486" s="12" t="s">
        <v>3351</v>
      </c>
      <c r="AD486" s="12" t="s">
        <v>2857</v>
      </c>
      <c r="AE486" s="12">
        <v>78</v>
      </c>
      <c r="AF486" s="12" t="s">
        <v>3460</v>
      </c>
      <c r="AG486" s="12">
        <v>960</v>
      </c>
      <c r="AH486" s="12" t="s">
        <v>3463</v>
      </c>
      <c r="AI486" s="119">
        <f t="shared" si="15"/>
        <v>747</v>
      </c>
      <c r="AJ486" s="119" t="str">
        <f>IF($C$486&lt;&gt;"",$C$486,"")</f>
        <v xml:space="preserve"> </v>
      </c>
      <c r="AK486" s="119" t="str">
        <f>IF($D$486&lt;&gt;"",$D$486,"")</f>
        <v/>
      </c>
      <c r="AL486" s="119" t="str">
        <f>IF($E$486&lt;&gt;"",$E$486,"")</f>
        <v/>
      </c>
      <c r="AM486" s="119" t="str">
        <f>IF($F$486&lt;&gt;"",$F$486,"")</f>
        <v/>
      </c>
      <c r="AN486" s="119" t="str">
        <f>IF($G$486&lt;&gt;"",$G$486,"")</f>
        <v/>
      </c>
      <c r="AO486" s="12"/>
      <c r="AP486" s="12"/>
      <c r="AQ486" s="12"/>
      <c r="AR486" s="12"/>
      <c r="AS486" s="12"/>
      <c r="AT486" s="12"/>
      <c r="AU486" s="12"/>
      <c r="AV486" s="12"/>
      <c r="AW486" s="12"/>
      <c r="AX486" s="12"/>
      <c r="AY486" s="12"/>
      <c r="AZ486" s="12"/>
      <c r="BA486" s="12"/>
      <c r="BB486" s="12" t="s">
        <v>3510</v>
      </c>
      <c r="BC486" s="12" t="s">
        <v>3464</v>
      </c>
      <c r="BD486" s="12" t="s">
        <v>3464</v>
      </c>
      <c r="BE486" s="12">
        <v>747</v>
      </c>
      <c r="BF486" s="12" t="s">
        <v>3490</v>
      </c>
      <c r="BG486" s="12" t="s">
        <v>3490</v>
      </c>
      <c r="BH486" s="12"/>
      <c r="BI486" s="12"/>
      <c r="BJ486" s="12"/>
      <c r="BK486" s="12"/>
      <c r="BL486" s="12"/>
      <c r="BM486" s="12"/>
      <c r="BN486" s="12"/>
      <c r="BO486" s="12"/>
      <c r="BP486" s="12"/>
      <c r="BQ486" s="12"/>
      <c r="BR486" s="12"/>
      <c r="BS486" s="12"/>
      <c r="BT486" s="12"/>
      <c r="BU486" s="12"/>
      <c r="BV486" s="12"/>
      <c r="BW486" s="12"/>
      <c r="BX486" s="12"/>
      <c r="BY486" s="12"/>
      <c r="BZ486" s="12"/>
    </row>
    <row r="487" spans="1:78" s="2" customFormat="1">
      <c r="A487" s="7"/>
      <c r="B487" s="7"/>
      <c r="C487" s="7"/>
      <c r="D487" s="7"/>
      <c r="E487" s="7"/>
      <c r="F487" s="7"/>
      <c r="G487" s="7"/>
      <c r="H487" s="7"/>
      <c r="I487" s="7"/>
      <c r="J487" s="7"/>
      <c r="AA487" s="12"/>
      <c r="AB487" s="12"/>
      <c r="AC487" s="12" t="s">
        <v>3352</v>
      </c>
      <c r="AD487" s="12"/>
      <c r="AE487" s="12"/>
      <c r="AF487" s="12"/>
      <c r="AG487" s="12"/>
      <c r="AH487" s="12"/>
      <c r="AI487" s="12"/>
      <c r="AJ487" s="12"/>
      <c r="AK487" s="12"/>
      <c r="AL487" s="12"/>
      <c r="AM487" s="12"/>
      <c r="AN487" s="12"/>
      <c r="AO487" s="12"/>
      <c r="AP487" s="12"/>
      <c r="AQ487" s="12"/>
      <c r="AR487" s="12"/>
      <c r="AS487" s="12"/>
      <c r="AT487" s="12"/>
      <c r="AU487" s="12"/>
      <c r="AV487" s="12"/>
      <c r="AW487" s="12"/>
      <c r="AX487" s="12"/>
      <c r="AY487" s="12"/>
      <c r="AZ487" s="12"/>
      <c r="BA487" s="12"/>
      <c r="BB487" s="12"/>
      <c r="BC487" s="12"/>
      <c r="BD487" s="12"/>
      <c r="BE487" s="12"/>
      <c r="BF487" s="12"/>
      <c r="BG487" s="12"/>
      <c r="BH487" s="12"/>
      <c r="BI487" s="12"/>
      <c r="BJ487" s="12"/>
      <c r="BK487" s="12"/>
      <c r="BL487" s="12"/>
      <c r="BM487" s="12"/>
      <c r="BN487" s="12"/>
      <c r="BO487" s="12"/>
      <c r="BP487" s="12"/>
      <c r="BQ487" s="12"/>
      <c r="BR487" s="12"/>
      <c r="BS487" s="12"/>
      <c r="BT487" s="12"/>
      <c r="BU487" s="12"/>
      <c r="BV487" s="12"/>
      <c r="BW487" s="12"/>
      <c r="BX487" s="12"/>
      <c r="BY487" s="12"/>
      <c r="BZ487" s="12"/>
    </row>
    <row r="488" spans="1:78" s="2" customFormat="1" ht="12">
      <c r="A488" s="11" t="s">
        <v>2865</v>
      </c>
      <c r="B488" s="108"/>
      <c r="C488" s="86"/>
      <c r="D488" s="86"/>
      <c r="E488" s="86"/>
      <c r="F488" s="86"/>
      <c r="G488" s="87"/>
      <c r="H488" s="7"/>
      <c r="I488" s="7"/>
      <c r="J488" s="7"/>
      <c r="AA488" s="12"/>
      <c r="AB488" s="12"/>
      <c r="AC488" s="12" t="s">
        <v>3353</v>
      </c>
      <c r="AD488" s="12" t="s">
        <v>2857</v>
      </c>
      <c r="AE488" s="12">
        <v>78</v>
      </c>
      <c r="AF488" s="12" t="s">
        <v>3460</v>
      </c>
      <c r="AG488" s="12">
        <v>960</v>
      </c>
      <c r="AH488" s="12" t="s">
        <v>2866</v>
      </c>
      <c r="AI488" s="12"/>
      <c r="AJ488" s="119" t="str">
        <f>IF($B$488&lt;&gt;"",$B$488,"")</f>
        <v/>
      </c>
      <c r="AK488" s="12"/>
      <c r="AL488" s="12"/>
      <c r="AM488" s="12"/>
      <c r="AN488" s="12"/>
      <c r="AO488" s="12"/>
      <c r="AP488" s="12"/>
      <c r="AQ488" s="12"/>
      <c r="AR488" s="12"/>
      <c r="AS488" s="12"/>
      <c r="AT488" s="12"/>
      <c r="AU488" s="12"/>
      <c r="AV488" s="12"/>
      <c r="AW488" s="12"/>
      <c r="AX488" s="12"/>
      <c r="AY488" s="12"/>
      <c r="AZ488" s="12"/>
      <c r="BA488" s="12"/>
      <c r="BB488" s="12"/>
      <c r="BC488" s="12"/>
      <c r="BD488" s="12"/>
      <c r="BE488" s="12"/>
      <c r="BF488" s="12"/>
      <c r="BG488" s="12"/>
      <c r="BH488" s="12"/>
      <c r="BI488" s="12"/>
      <c r="BJ488" s="12"/>
      <c r="BK488" s="12"/>
      <c r="BL488" s="12"/>
      <c r="BM488" s="12"/>
      <c r="BN488" s="12"/>
      <c r="BO488" s="12"/>
      <c r="BP488" s="12"/>
      <c r="BQ488" s="12"/>
      <c r="BR488" s="12"/>
      <c r="BS488" s="12"/>
      <c r="BT488" s="12"/>
      <c r="BU488" s="12"/>
      <c r="BV488" s="12"/>
      <c r="BW488" s="12"/>
      <c r="BX488" s="12"/>
      <c r="BY488" s="12"/>
      <c r="BZ488" s="12"/>
    </row>
    <row r="489" spans="1:78" s="2" customFormat="1">
      <c r="A489" s="7"/>
      <c r="B489" s="88"/>
      <c r="C489" s="89"/>
      <c r="D489" s="89"/>
      <c r="E489" s="89"/>
      <c r="F489" s="89"/>
      <c r="G489" s="90"/>
      <c r="H489" s="7"/>
      <c r="I489" s="7"/>
      <c r="J489" s="7"/>
      <c r="AA489" s="12"/>
      <c r="AB489" s="12"/>
      <c r="AC489" s="12" t="s">
        <v>3354</v>
      </c>
      <c r="AD489" s="12"/>
      <c r="AE489" s="12"/>
      <c r="AF489" s="12"/>
      <c r="AG489" s="12"/>
      <c r="AH489" s="12"/>
      <c r="AI489" s="12"/>
      <c r="AJ489" s="12"/>
      <c r="AK489" s="12"/>
      <c r="AL489" s="12"/>
      <c r="AM489" s="12"/>
      <c r="AN489" s="12"/>
      <c r="AO489" s="12"/>
      <c r="AP489" s="12"/>
      <c r="AQ489" s="12"/>
      <c r="AR489" s="12"/>
      <c r="AS489" s="12"/>
      <c r="AT489" s="12"/>
      <c r="AU489" s="12"/>
      <c r="AV489" s="12"/>
      <c r="AW489" s="12"/>
      <c r="AX489" s="12"/>
      <c r="AY489" s="12"/>
      <c r="AZ489" s="12"/>
      <c r="BA489" s="12"/>
      <c r="BB489" s="12"/>
      <c r="BC489" s="12"/>
      <c r="BD489" s="12"/>
      <c r="BE489" s="12"/>
      <c r="BF489" s="12"/>
      <c r="BG489" s="12"/>
      <c r="BH489" s="12"/>
      <c r="BI489" s="12"/>
      <c r="BJ489" s="12"/>
      <c r="BK489" s="12"/>
      <c r="BL489" s="12"/>
      <c r="BM489" s="12"/>
      <c r="BN489" s="12"/>
      <c r="BO489" s="12"/>
      <c r="BP489" s="12"/>
      <c r="BQ489" s="12"/>
      <c r="BR489" s="12"/>
      <c r="BS489" s="12"/>
      <c r="BT489" s="12"/>
      <c r="BU489" s="12"/>
      <c r="BV489" s="12"/>
      <c r="BW489" s="12"/>
      <c r="BX489" s="12"/>
      <c r="BY489" s="12"/>
      <c r="BZ489" s="12"/>
    </row>
    <row r="490" spans="1:78" s="2" customFormat="1">
      <c r="A490" s="7"/>
      <c r="B490" s="88"/>
      <c r="C490" s="89"/>
      <c r="D490" s="89"/>
      <c r="E490" s="89"/>
      <c r="F490" s="89"/>
      <c r="G490" s="90"/>
      <c r="H490" s="7"/>
      <c r="I490" s="7"/>
      <c r="J490" s="7"/>
      <c r="AA490" s="12"/>
      <c r="AB490" s="12"/>
      <c r="AC490" s="12" t="s">
        <v>3355</v>
      </c>
      <c r="AD490" s="12"/>
      <c r="AE490" s="12"/>
      <c r="AF490" s="12"/>
      <c r="AG490" s="12"/>
      <c r="AH490" s="12"/>
      <c r="AI490" s="12"/>
      <c r="AJ490" s="12"/>
      <c r="AK490" s="12"/>
      <c r="AL490" s="12"/>
      <c r="AM490" s="12"/>
      <c r="AN490" s="12"/>
      <c r="AO490" s="12"/>
      <c r="AP490" s="12"/>
      <c r="AQ490" s="12"/>
      <c r="AR490" s="12"/>
      <c r="AS490" s="12"/>
      <c r="AT490" s="12"/>
      <c r="AU490" s="12"/>
      <c r="AV490" s="12"/>
      <c r="AW490" s="12"/>
      <c r="AX490" s="12"/>
      <c r="AY490" s="12"/>
      <c r="AZ490" s="12"/>
      <c r="BA490" s="12"/>
      <c r="BB490" s="12"/>
      <c r="BC490" s="12"/>
      <c r="BD490" s="12"/>
      <c r="BE490" s="12"/>
      <c r="BF490" s="12"/>
      <c r="BG490" s="12"/>
      <c r="BH490" s="12"/>
      <c r="BI490" s="12"/>
      <c r="BJ490" s="12"/>
      <c r="BK490" s="12"/>
      <c r="BL490" s="12"/>
      <c r="BM490" s="12"/>
      <c r="BN490" s="12"/>
      <c r="BO490" s="12"/>
      <c r="BP490" s="12"/>
      <c r="BQ490" s="12"/>
      <c r="BR490" s="12"/>
      <c r="BS490" s="12"/>
      <c r="BT490" s="12"/>
      <c r="BU490" s="12"/>
      <c r="BV490" s="12"/>
      <c r="BW490" s="12"/>
      <c r="BX490" s="12"/>
      <c r="BY490" s="12"/>
      <c r="BZ490" s="12"/>
    </row>
    <row r="491" spans="1:78" s="2" customFormat="1">
      <c r="A491" s="7"/>
      <c r="B491" s="91"/>
      <c r="C491" s="92"/>
      <c r="D491" s="92"/>
      <c r="E491" s="92"/>
      <c r="F491" s="92"/>
      <c r="G491" s="93"/>
      <c r="H491" s="7"/>
      <c r="I491" s="7"/>
      <c r="J491" s="7"/>
      <c r="AA491" s="12"/>
      <c r="AB491" s="12"/>
      <c r="AC491" s="12" t="s">
        <v>3356</v>
      </c>
      <c r="AD491" s="12"/>
      <c r="AE491" s="12"/>
      <c r="AF491" s="12"/>
      <c r="AG491" s="12"/>
      <c r="AH491" s="12"/>
      <c r="AI491" s="12"/>
      <c r="AJ491" s="12"/>
      <c r="AK491" s="12"/>
      <c r="AL491" s="12"/>
      <c r="AM491" s="12"/>
      <c r="AN491" s="12"/>
      <c r="AO491" s="12"/>
      <c r="AP491" s="12"/>
      <c r="AQ491" s="12"/>
      <c r="AR491" s="12"/>
      <c r="AS491" s="12"/>
      <c r="AT491" s="12"/>
      <c r="AU491" s="12"/>
      <c r="AV491" s="12"/>
      <c r="AW491" s="12"/>
      <c r="AX491" s="12"/>
      <c r="AY491" s="12"/>
      <c r="AZ491" s="12"/>
      <c r="BA491" s="12"/>
      <c r="BB491" s="12"/>
      <c r="BC491" s="12"/>
      <c r="BD491" s="12"/>
      <c r="BE491" s="12"/>
      <c r="BF491" s="12"/>
      <c r="BG491" s="12"/>
      <c r="BH491" s="12"/>
      <c r="BI491" s="12"/>
      <c r="BJ491" s="12"/>
      <c r="BK491" s="12"/>
      <c r="BL491" s="12"/>
      <c r="BM491" s="12"/>
      <c r="BN491" s="12"/>
      <c r="BO491" s="12"/>
      <c r="BP491" s="12"/>
      <c r="BQ491" s="12"/>
      <c r="BR491" s="12"/>
      <c r="BS491" s="12"/>
      <c r="BT491" s="12"/>
      <c r="BU491" s="12"/>
      <c r="BV491" s="12"/>
      <c r="BW491" s="12"/>
      <c r="BX491" s="12"/>
      <c r="BY491" s="12"/>
      <c r="BZ491" s="12"/>
    </row>
    <row r="492" spans="1:78" s="2" customFormat="1">
      <c r="A492" s="7"/>
      <c r="B492" s="7"/>
      <c r="C492" s="7"/>
      <c r="D492" s="7"/>
      <c r="E492" s="7"/>
      <c r="F492" s="7"/>
      <c r="G492" s="7"/>
      <c r="H492" s="7"/>
      <c r="I492" s="7"/>
      <c r="J492" s="7"/>
      <c r="AA492" s="12"/>
      <c r="AB492" s="12"/>
      <c r="AC492" s="12" t="s">
        <v>3357</v>
      </c>
      <c r="AD492" s="12"/>
      <c r="AE492" s="12"/>
      <c r="AF492" s="12"/>
      <c r="AG492" s="12"/>
      <c r="AH492" s="12"/>
      <c r="AI492" s="12"/>
      <c r="AJ492" s="12"/>
      <c r="AK492" s="12"/>
      <c r="AL492" s="12"/>
      <c r="AM492" s="12"/>
      <c r="AN492" s="12"/>
      <c r="AO492" s="12"/>
      <c r="AP492" s="12"/>
      <c r="AQ492" s="12"/>
      <c r="AR492" s="12"/>
      <c r="AS492" s="12"/>
      <c r="AT492" s="12"/>
      <c r="AU492" s="12"/>
      <c r="AV492" s="12"/>
      <c r="AW492" s="12"/>
      <c r="AX492" s="12"/>
      <c r="AY492" s="12"/>
      <c r="AZ492" s="12"/>
      <c r="BA492" s="12"/>
      <c r="BB492" s="12"/>
      <c r="BC492" s="12"/>
      <c r="BD492" s="12"/>
      <c r="BE492" s="12"/>
      <c r="BF492" s="12"/>
      <c r="BG492" s="12"/>
      <c r="BH492" s="12"/>
      <c r="BI492" s="12"/>
      <c r="BJ492" s="12"/>
      <c r="BK492" s="12"/>
      <c r="BL492" s="12"/>
      <c r="BM492" s="12"/>
      <c r="BN492" s="12"/>
      <c r="BO492" s="12"/>
      <c r="BP492" s="12"/>
      <c r="BQ492" s="12"/>
      <c r="BR492" s="12"/>
      <c r="BS492" s="12"/>
      <c r="BT492" s="12"/>
      <c r="BU492" s="12"/>
      <c r="BV492" s="12"/>
      <c r="BW492" s="12"/>
      <c r="BX492" s="12"/>
      <c r="BY492" s="12"/>
      <c r="BZ492" s="12"/>
    </row>
    <row r="493" spans="1:78" s="2" customFormat="1">
      <c r="A493" s="7"/>
      <c r="B493" s="7"/>
      <c r="C493" s="7"/>
      <c r="D493" s="7"/>
      <c r="E493" s="7"/>
      <c r="F493" s="7"/>
      <c r="G493" s="7"/>
      <c r="H493" s="7"/>
      <c r="I493" s="7"/>
      <c r="J493" s="7"/>
      <c r="AA493" s="12"/>
      <c r="AB493" s="12"/>
      <c r="AC493" s="12" t="s">
        <v>3358</v>
      </c>
      <c r="AD493" s="12"/>
      <c r="AE493" s="12"/>
      <c r="AF493" s="12"/>
      <c r="AG493" s="12"/>
      <c r="AH493" s="12"/>
      <c r="AI493" s="12"/>
      <c r="AJ493" s="12"/>
      <c r="AK493" s="12"/>
      <c r="AL493" s="12"/>
      <c r="AM493" s="12"/>
      <c r="AN493" s="12"/>
      <c r="AO493" s="12"/>
      <c r="AP493" s="12"/>
      <c r="AQ493" s="12"/>
      <c r="AR493" s="12"/>
      <c r="AS493" s="12"/>
      <c r="AT493" s="12"/>
      <c r="AU493" s="12"/>
      <c r="AV493" s="12"/>
      <c r="AW493" s="12"/>
      <c r="AX493" s="12"/>
      <c r="AY493" s="12"/>
      <c r="AZ493" s="12"/>
      <c r="BA493" s="12"/>
      <c r="BB493" s="12"/>
      <c r="BC493" s="12"/>
      <c r="BD493" s="12"/>
      <c r="BE493" s="12"/>
      <c r="BF493" s="12"/>
      <c r="BG493" s="12"/>
      <c r="BH493" s="12"/>
      <c r="BI493" s="12"/>
      <c r="BJ493" s="12"/>
      <c r="BK493" s="12"/>
      <c r="BL493" s="12"/>
      <c r="BM493" s="12"/>
      <c r="BN493" s="12"/>
      <c r="BO493" s="12"/>
      <c r="BP493" s="12"/>
      <c r="BQ493" s="12"/>
      <c r="BR493" s="12"/>
      <c r="BS493" s="12"/>
      <c r="BT493" s="12"/>
      <c r="BU493" s="12"/>
      <c r="BV493" s="12"/>
      <c r="BW493" s="12"/>
      <c r="BX493" s="12"/>
      <c r="BY493" s="12"/>
      <c r="BZ493" s="12"/>
    </row>
    <row r="494" spans="1:78" s="2" customFormat="1" ht="19.2">
      <c r="A494" s="103" t="s">
        <v>2779</v>
      </c>
      <c r="B494" s="100"/>
      <c r="C494" s="100"/>
      <c r="D494" s="100"/>
      <c r="E494" s="100"/>
      <c r="F494" s="100"/>
      <c r="G494" s="101"/>
      <c r="H494" s="7"/>
      <c r="I494" s="7"/>
      <c r="J494" s="7"/>
      <c r="AA494" s="12"/>
      <c r="AB494" s="12"/>
      <c r="AC494" s="12" t="s">
        <v>3359</v>
      </c>
      <c r="AD494" s="12" t="s">
        <v>2857</v>
      </c>
      <c r="AE494" s="12">
        <v>78</v>
      </c>
      <c r="AF494" s="12" t="s">
        <v>3460</v>
      </c>
      <c r="AG494" s="12">
        <v>961</v>
      </c>
      <c r="AH494" s="12"/>
      <c r="AI494" s="12"/>
      <c r="AJ494" s="12"/>
      <c r="AK494" s="12"/>
      <c r="AL494" s="12"/>
      <c r="AM494" s="12"/>
      <c r="AN494" s="12"/>
      <c r="AO494" s="12"/>
      <c r="AP494" s="12"/>
      <c r="AQ494" s="12"/>
      <c r="AR494" s="12"/>
      <c r="AS494" s="12"/>
      <c r="AT494" s="12"/>
      <c r="AU494" s="12"/>
      <c r="AV494" s="12"/>
      <c r="AW494" s="12"/>
      <c r="AX494" s="12"/>
      <c r="AY494" s="12"/>
      <c r="AZ494" s="12"/>
      <c r="BA494" s="12"/>
      <c r="BB494" s="12"/>
      <c r="BC494" s="12"/>
      <c r="BD494" s="12"/>
      <c r="BE494" s="12"/>
      <c r="BF494" s="12"/>
      <c r="BG494" s="12"/>
      <c r="BH494" s="12"/>
      <c r="BI494" s="12"/>
      <c r="BJ494" s="12"/>
      <c r="BK494" s="12"/>
      <c r="BL494" s="12"/>
      <c r="BM494" s="12"/>
      <c r="BN494" s="12"/>
      <c r="BO494" s="12"/>
      <c r="BP494" s="12"/>
      <c r="BQ494" s="12"/>
      <c r="BR494" s="12"/>
      <c r="BS494" s="12"/>
      <c r="BT494" s="12"/>
      <c r="BU494" s="12"/>
      <c r="BV494" s="12"/>
      <c r="BW494" s="12"/>
      <c r="BX494" s="12"/>
      <c r="BY494" s="12"/>
      <c r="BZ494" s="12"/>
    </row>
    <row r="495" spans="1:78" s="2" customFormat="1">
      <c r="A495" s="7"/>
      <c r="B495" s="7"/>
      <c r="C495" s="7"/>
      <c r="D495" s="7"/>
      <c r="E495" s="7"/>
      <c r="F495" s="7"/>
      <c r="G495" s="7"/>
      <c r="H495" s="7"/>
      <c r="I495" s="7"/>
      <c r="J495" s="7"/>
      <c r="AA495" s="12"/>
      <c r="AB495" s="12"/>
      <c r="AC495" s="12" t="s">
        <v>3360</v>
      </c>
      <c r="AD495" s="12"/>
      <c r="AE495" s="12"/>
      <c r="AF495" s="12"/>
      <c r="AG495" s="12"/>
      <c r="AH495" s="12"/>
      <c r="AI495" s="12"/>
      <c r="AJ495" s="12"/>
      <c r="AK495" s="12"/>
      <c r="AL495" s="12"/>
      <c r="AM495" s="12"/>
      <c r="AN495" s="12"/>
      <c r="AO495" s="12"/>
      <c r="AP495" s="12"/>
      <c r="AQ495" s="12"/>
      <c r="AR495" s="12"/>
      <c r="AS495" s="12"/>
      <c r="AT495" s="12"/>
      <c r="AU495" s="12"/>
      <c r="AV495" s="12"/>
      <c r="AW495" s="12"/>
      <c r="AX495" s="12"/>
      <c r="AY495" s="12"/>
      <c r="AZ495" s="12"/>
      <c r="BA495" s="12"/>
      <c r="BB495" s="12"/>
      <c r="BC495" s="12"/>
      <c r="BD495" s="12"/>
      <c r="BE495" s="12"/>
      <c r="BF495" s="12"/>
      <c r="BG495" s="12"/>
      <c r="BH495" s="12"/>
      <c r="BI495" s="12"/>
      <c r="BJ495" s="12"/>
      <c r="BK495" s="12"/>
      <c r="BL495" s="12"/>
      <c r="BM495" s="12"/>
      <c r="BN495" s="12"/>
      <c r="BO495" s="12"/>
      <c r="BP495" s="12"/>
      <c r="BQ495" s="12"/>
      <c r="BR495" s="12"/>
      <c r="BS495" s="12"/>
      <c r="BT495" s="12"/>
      <c r="BU495" s="12"/>
      <c r="BV495" s="12"/>
      <c r="BW495" s="12"/>
      <c r="BX495" s="12"/>
      <c r="BY495" s="12"/>
      <c r="BZ495" s="12"/>
    </row>
    <row r="496" spans="1:78" s="2" customFormat="1" ht="13.8">
      <c r="A496" s="11" t="s">
        <v>2746</v>
      </c>
      <c r="B496" s="105" t="s">
        <v>3588</v>
      </c>
      <c r="C496" s="82"/>
      <c r="D496" s="82"/>
      <c r="E496" s="83"/>
      <c r="F496" s="118" t="str">
        <f>IF(ISERROR(SEARCH("Nonstandard",$B$496))=TRUE,"","Please specify in the 'Notes' field below")</f>
        <v/>
      </c>
      <c r="G496" s="7"/>
      <c r="H496" s="7"/>
      <c r="I496" s="7"/>
      <c r="J496" s="7"/>
      <c r="AA496" s="12"/>
      <c r="AB496" s="12"/>
      <c r="AC496" s="12" t="s">
        <v>3361</v>
      </c>
      <c r="AD496" s="12" t="s">
        <v>2857</v>
      </c>
      <c r="AE496" s="12">
        <v>78</v>
      </c>
      <c r="AF496" s="12" t="s">
        <v>3460</v>
      </c>
      <c r="AG496" s="12">
        <v>961</v>
      </c>
      <c r="AH496" s="12" t="s">
        <v>2859</v>
      </c>
      <c r="AI496" s="119" t="str">
        <f>IF(ISERROR(FIND("]",$B$496))=TRUE,"",MID($B$496,2,FIND("]",$B$496)-2))</f>
        <v>3</v>
      </c>
      <c r="AJ496" s="12"/>
      <c r="AK496" s="12"/>
      <c r="AL496" s="12"/>
      <c r="AM496" s="12"/>
      <c r="AN496" s="12"/>
      <c r="AO496" s="12"/>
      <c r="AP496" s="12"/>
      <c r="AQ496" s="12"/>
      <c r="AR496" s="12"/>
      <c r="AS496" s="12"/>
      <c r="AT496" s="12"/>
      <c r="AU496" s="12"/>
      <c r="AV496" s="12"/>
      <c r="AW496" s="12"/>
      <c r="AX496" s="12"/>
      <c r="AY496" s="12"/>
      <c r="AZ496" s="12"/>
      <c r="BA496" s="12"/>
      <c r="BB496" s="12"/>
      <c r="BC496" s="12"/>
      <c r="BD496" s="12"/>
      <c r="BE496" s="12"/>
      <c r="BF496" s="12"/>
      <c r="BG496" s="12"/>
      <c r="BH496" s="12"/>
      <c r="BI496" s="12"/>
      <c r="BJ496" s="12"/>
      <c r="BK496" s="12"/>
      <c r="BL496" s="12"/>
      <c r="BM496" s="12"/>
      <c r="BN496" s="12"/>
      <c r="BO496" s="12"/>
      <c r="BP496" s="12"/>
      <c r="BQ496" s="12"/>
      <c r="BR496" s="12"/>
      <c r="BS496" s="12"/>
      <c r="BT496" s="12"/>
      <c r="BU496" s="12"/>
      <c r="BV496" s="12"/>
      <c r="BW496" s="12"/>
      <c r="BX496" s="12"/>
      <c r="BY496" s="12"/>
      <c r="BZ496" s="12"/>
    </row>
    <row r="497" spans="1:78" s="2" customFormat="1" ht="12">
      <c r="A497" s="7"/>
      <c r="B497" s="7"/>
      <c r="C497" s="7"/>
      <c r="D497" s="7"/>
      <c r="E497" s="19" t="s">
        <v>3462</v>
      </c>
      <c r="F497" s="7"/>
      <c r="G497" s="7"/>
      <c r="H497" s="7"/>
      <c r="I497" s="7"/>
      <c r="J497" s="7"/>
      <c r="AA497" s="12"/>
      <c r="AB497" s="12"/>
      <c r="AC497" s="12" t="s">
        <v>3362</v>
      </c>
      <c r="AD497" s="12"/>
      <c r="AE497" s="12"/>
      <c r="AF497" s="12"/>
      <c r="AG497" s="12"/>
      <c r="AH497" s="12"/>
      <c r="AI497" s="12"/>
      <c r="AJ497" s="12"/>
      <c r="AK497" s="12"/>
      <c r="AL497" s="12"/>
      <c r="AM497" s="12"/>
      <c r="AN497" s="12"/>
      <c r="AO497" s="12"/>
      <c r="AP497" s="12"/>
      <c r="AQ497" s="12"/>
      <c r="AR497" s="12"/>
      <c r="AS497" s="12"/>
      <c r="AT497" s="12"/>
      <c r="AU497" s="12"/>
      <c r="AV497" s="12"/>
      <c r="AW497" s="12"/>
      <c r="AX497" s="12"/>
      <c r="AY497" s="12"/>
      <c r="AZ497" s="12"/>
      <c r="BA497" s="12"/>
      <c r="BB497" s="12"/>
      <c r="BC497" s="12"/>
      <c r="BD497" s="12"/>
      <c r="BE497" s="12"/>
      <c r="BF497" s="12"/>
      <c r="BG497" s="12"/>
      <c r="BH497" s="12"/>
      <c r="BI497" s="12"/>
      <c r="BJ497" s="12"/>
      <c r="BK497" s="12"/>
      <c r="BL497" s="12"/>
      <c r="BM497" s="12"/>
      <c r="BN497" s="12"/>
      <c r="BO497" s="12"/>
      <c r="BP497" s="12"/>
      <c r="BQ497" s="12"/>
      <c r="BR497" s="12"/>
      <c r="BS497" s="12"/>
      <c r="BT497" s="12"/>
      <c r="BU497" s="12"/>
      <c r="BV497" s="12"/>
      <c r="BW497" s="12"/>
      <c r="BX497" s="12"/>
      <c r="BY497" s="12"/>
      <c r="BZ497" s="12"/>
    </row>
    <row r="498" spans="1:78" s="1" customFormat="1" ht="34.950000000000003" customHeight="1">
      <c r="A498" s="18"/>
      <c r="B498" s="17" t="s">
        <v>2747</v>
      </c>
      <c r="C498" s="17" t="s">
        <v>2748</v>
      </c>
      <c r="D498" s="20">
        <v>2024</v>
      </c>
      <c r="E498" s="120">
        <f>D498-1</f>
        <v>2023</v>
      </c>
      <c r="F498" s="120">
        <f>E498-1</f>
        <v>2022</v>
      </c>
      <c r="G498" s="120">
        <f>F498-1</f>
        <v>2021</v>
      </c>
      <c r="H498" s="120">
        <f>G498-1</f>
        <v>2020</v>
      </c>
      <c r="I498" s="10"/>
      <c r="J498" s="10"/>
      <c r="K498" s="10"/>
      <c r="L498" s="10"/>
      <c r="M498" s="10"/>
      <c r="N498" s="10"/>
      <c r="O498" s="10"/>
      <c r="P498" s="10"/>
      <c r="Q498" s="10"/>
      <c r="R498" s="10"/>
      <c r="S498" s="10"/>
      <c r="AA498" s="28"/>
      <c r="AB498" s="28"/>
      <c r="AC498" s="28" t="s">
        <v>3363</v>
      </c>
      <c r="AD498" s="28" t="s">
        <v>2857</v>
      </c>
      <c r="AE498" s="28">
        <v>78</v>
      </c>
      <c r="AF498" s="28" t="s">
        <v>3460</v>
      </c>
      <c r="AG498" s="28">
        <v>961</v>
      </c>
      <c r="AH498" s="28" t="s">
        <v>3461</v>
      </c>
      <c r="AI498" s="28">
        <v>34</v>
      </c>
      <c r="AJ498" s="28">
        <v>68</v>
      </c>
      <c r="AK498" s="121">
        <f>IF($D$498&lt;&gt;"",$D$498,"")</f>
        <v>2024</v>
      </c>
      <c r="AL498" s="121">
        <f>IF($E$498&lt;&gt;"",$E$498,"")</f>
        <v>2023</v>
      </c>
      <c r="AM498" s="121">
        <f>IF($F$498&lt;&gt;"",$F$498,"")</f>
        <v>2022</v>
      </c>
      <c r="AN498" s="121">
        <f>IF($G$498&lt;&gt;"",$G$498,"")</f>
        <v>2021</v>
      </c>
      <c r="AO498" s="121">
        <f>IF($H$498&lt;&gt;"",$H$498,"")</f>
        <v>2020</v>
      </c>
      <c r="AP498" s="28"/>
      <c r="AQ498" s="28"/>
      <c r="AR498" s="28"/>
      <c r="AS498" s="28"/>
      <c r="AT498" s="28"/>
      <c r="AU498" s="28"/>
      <c r="AV498" s="28"/>
      <c r="AW498" s="28"/>
      <c r="AX498" s="28"/>
      <c r="AY498" s="28"/>
      <c r="AZ498" s="28"/>
      <c r="BA498" s="28"/>
      <c r="BB498" s="28"/>
      <c r="BC498" s="28"/>
      <c r="BD498" s="28"/>
      <c r="BE498" s="28"/>
      <c r="BF498" s="28"/>
      <c r="BG498" s="28"/>
      <c r="BH498" s="28"/>
      <c r="BI498" s="28"/>
      <c r="BJ498" s="28"/>
      <c r="BK498" s="28"/>
      <c r="BL498" s="28"/>
      <c r="BM498" s="28"/>
      <c r="BN498" s="28"/>
      <c r="BO498" s="28"/>
      <c r="BP498" s="28"/>
      <c r="BQ498" s="28"/>
      <c r="BR498" s="28"/>
      <c r="BS498" s="28"/>
      <c r="BT498" s="28"/>
      <c r="BU498" s="28"/>
      <c r="BV498" s="28"/>
      <c r="BW498" s="28"/>
      <c r="BX498" s="28"/>
      <c r="BY498" s="28"/>
      <c r="BZ498" s="28"/>
    </row>
    <row r="499" spans="1:78" s="2" customFormat="1">
      <c r="A499" s="21"/>
      <c r="B499" s="25" t="s">
        <v>2749</v>
      </c>
      <c r="C499" s="22" t="s">
        <v>2749</v>
      </c>
      <c r="D499" s="23" t="s">
        <v>3464</v>
      </c>
      <c r="E499" s="24"/>
      <c r="F499" s="24"/>
      <c r="G499" s="24"/>
      <c r="H499" s="24"/>
      <c r="I499" s="7"/>
      <c r="J499" s="7"/>
      <c r="AA499" s="12"/>
      <c r="AB499" s="12"/>
      <c r="AC499" s="12" t="s">
        <v>3364</v>
      </c>
      <c r="AD499" s="12" t="s">
        <v>2857</v>
      </c>
      <c r="AE499" s="12">
        <v>78</v>
      </c>
      <c r="AF499" s="12" t="s">
        <v>3460</v>
      </c>
      <c r="AG499" s="12">
        <v>961</v>
      </c>
      <c r="AH499" s="12" t="s">
        <v>3463</v>
      </c>
      <c r="AI499" s="12">
        <v>1</v>
      </c>
      <c r="AJ499" s="12">
        <v>2215</v>
      </c>
      <c r="AK499" s="119" t="str">
        <f>IF($D$499&lt;&gt;"",$D$499,"")</f>
        <v xml:space="preserve"> </v>
      </c>
      <c r="AL499" s="119" t="str">
        <f>IF($E$499&lt;&gt;"",$E$499,"")</f>
        <v/>
      </c>
      <c r="AM499" s="119" t="str">
        <f>IF($F$499&lt;&gt;"",$F$499,"")</f>
        <v/>
      </c>
      <c r="AN499" s="119" t="str">
        <f>IF($G$499&lt;&gt;"",$G$499,"")</f>
        <v/>
      </c>
      <c r="AO499" s="119" t="str">
        <f>IF($H$499&lt;&gt;"",$H$499,"")</f>
        <v/>
      </c>
      <c r="AP499" s="12"/>
      <c r="AQ499" s="12"/>
      <c r="AR499" s="12"/>
      <c r="AS499" s="12"/>
      <c r="AT499" s="12"/>
      <c r="AU499" s="12"/>
      <c r="AV499" s="12"/>
      <c r="AW499" s="12"/>
      <c r="AX499" s="12"/>
      <c r="AY499" s="12"/>
      <c r="AZ499" s="12"/>
      <c r="BA499" s="12"/>
      <c r="BB499" s="12"/>
      <c r="BC499" s="12"/>
      <c r="BD499" s="12"/>
      <c r="BE499" s="12"/>
      <c r="BF499" s="12"/>
      <c r="BG499" s="12"/>
      <c r="BH499" s="12"/>
      <c r="BI499" s="12"/>
      <c r="BJ499" s="12"/>
      <c r="BK499" s="12"/>
      <c r="BL499" s="12"/>
      <c r="BM499" s="12"/>
      <c r="BN499" s="12"/>
      <c r="BO499" s="12"/>
      <c r="BP499" s="12"/>
      <c r="BQ499" s="12"/>
      <c r="BR499" s="12"/>
      <c r="BS499" s="12"/>
      <c r="BT499" s="12"/>
      <c r="BU499" s="12"/>
      <c r="BV499" s="12"/>
      <c r="BW499" s="12"/>
      <c r="BX499" s="12"/>
      <c r="BY499" s="12"/>
      <c r="BZ499" s="12"/>
    </row>
    <row r="500" spans="1:78" s="2" customFormat="1">
      <c r="A500" s="21"/>
      <c r="B500" s="27" t="s">
        <v>2750</v>
      </c>
      <c r="C500" s="22" t="s">
        <v>2751</v>
      </c>
      <c r="D500" s="23" t="s">
        <v>3464</v>
      </c>
      <c r="E500" s="24"/>
      <c r="F500" s="24"/>
      <c r="G500" s="24"/>
      <c r="H500" s="24"/>
      <c r="I500" s="7"/>
      <c r="J500" s="7"/>
      <c r="AA500" s="12"/>
      <c r="AB500" s="12"/>
      <c r="AC500" s="12" t="s">
        <v>3365</v>
      </c>
      <c r="AD500" s="12" t="s">
        <v>2857</v>
      </c>
      <c r="AE500" s="12">
        <v>78</v>
      </c>
      <c r="AF500" s="12" t="s">
        <v>3460</v>
      </c>
      <c r="AG500" s="12">
        <v>961</v>
      </c>
      <c r="AH500" s="12" t="s">
        <v>3463</v>
      </c>
      <c r="AI500" s="12">
        <v>1</v>
      </c>
      <c r="AJ500" s="12">
        <v>2216</v>
      </c>
      <c r="AK500" s="119" t="str">
        <f>IF($D$500&lt;&gt;"",$D$500,"")</f>
        <v xml:space="preserve"> </v>
      </c>
      <c r="AL500" s="119" t="str">
        <f>IF($E$500&lt;&gt;"",$E$500,"")</f>
        <v/>
      </c>
      <c r="AM500" s="119" t="str">
        <f>IF($F$500&lt;&gt;"",$F$500,"")</f>
        <v/>
      </c>
      <c r="AN500" s="119" t="str">
        <f>IF($G$500&lt;&gt;"",$G$500,"")</f>
        <v/>
      </c>
      <c r="AO500" s="119" t="str">
        <f>IF($H$500&lt;&gt;"",$H$500,"")</f>
        <v/>
      </c>
      <c r="AP500" s="12"/>
      <c r="AQ500" s="12"/>
      <c r="AR500" s="12"/>
      <c r="AS500" s="12"/>
      <c r="AT500" s="12"/>
      <c r="AU500" s="12"/>
      <c r="AV500" s="12"/>
      <c r="AW500" s="12"/>
      <c r="AX500" s="12"/>
      <c r="AY500" s="12"/>
      <c r="AZ500" s="12"/>
      <c r="BA500" s="12"/>
      <c r="BB500" s="12"/>
      <c r="BC500" s="12"/>
      <c r="BD500" s="12"/>
      <c r="BE500" s="12"/>
      <c r="BF500" s="12"/>
      <c r="BG500" s="12"/>
      <c r="BH500" s="12"/>
      <c r="BI500" s="12"/>
      <c r="BJ500" s="12"/>
      <c r="BK500" s="12"/>
      <c r="BL500" s="12"/>
      <c r="BM500" s="12"/>
      <c r="BN500" s="12"/>
      <c r="BO500" s="12"/>
      <c r="BP500" s="12"/>
      <c r="BQ500" s="12"/>
      <c r="BR500" s="12"/>
      <c r="BS500" s="12"/>
      <c r="BT500" s="12"/>
      <c r="BU500" s="12"/>
      <c r="BV500" s="12"/>
      <c r="BW500" s="12"/>
      <c r="BX500" s="12"/>
      <c r="BY500" s="12"/>
      <c r="BZ500" s="12"/>
    </row>
    <row r="501" spans="1:78" s="2" customFormat="1">
      <c r="A501" s="21"/>
      <c r="B501" s="26" t="s">
        <v>2750</v>
      </c>
      <c r="C501" s="22" t="s">
        <v>2752</v>
      </c>
      <c r="D501" s="23" t="s">
        <v>3464</v>
      </c>
      <c r="E501" s="24"/>
      <c r="F501" s="24"/>
      <c r="G501" s="24"/>
      <c r="H501" s="24"/>
      <c r="I501" s="7"/>
      <c r="J501" s="7"/>
      <c r="AA501" s="12"/>
      <c r="AB501" s="12"/>
      <c r="AC501" s="12" t="s">
        <v>3366</v>
      </c>
      <c r="AD501" s="12" t="s">
        <v>2857</v>
      </c>
      <c r="AE501" s="12">
        <v>78</v>
      </c>
      <c r="AF501" s="12" t="s">
        <v>3460</v>
      </c>
      <c r="AG501" s="12">
        <v>961</v>
      </c>
      <c r="AH501" s="12" t="s">
        <v>3463</v>
      </c>
      <c r="AI501" s="12">
        <v>1</v>
      </c>
      <c r="AJ501" s="12">
        <v>2689</v>
      </c>
      <c r="AK501" s="119" t="str">
        <f>IF($D$501&lt;&gt;"",$D$501,"")</f>
        <v xml:space="preserve"> </v>
      </c>
      <c r="AL501" s="119" t="str">
        <f>IF($E$501&lt;&gt;"",$E$501,"")</f>
        <v/>
      </c>
      <c r="AM501" s="119" t="str">
        <f>IF($F$501&lt;&gt;"",$F$501,"")</f>
        <v/>
      </c>
      <c r="AN501" s="119" t="str">
        <f>IF($G$501&lt;&gt;"",$G$501,"")</f>
        <v/>
      </c>
      <c r="AO501" s="119" t="str">
        <f>IF($H$501&lt;&gt;"",$H$501,"")</f>
        <v/>
      </c>
      <c r="AP501" s="12"/>
      <c r="AQ501" s="12"/>
      <c r="AR501" s="12"/>
      <c r="AS501" s="12"/>
      <c r="AT501" s="12"/>
      <c r="AU501" s="12"/>
      <c r="AV501" s="12"/>
      <c r="AW501" s="12"/>
      <c r="AX501" s="12"/>
      <c r="AY501" s="12"/>
      <c r="AZ501" s="12"/>
      <c r="BA501" s="12"/>
      <c r="BB501" s="12"/>
      <c r="BC501" s="12"/>
      <c r="BD501" s="12"/>
      <c r="BE501" s="12"/>
      <c r="BF501" s="12"/>
      <c r="BG501" s="12"/>
      <c r="BH501" s="12"/>
      <c r="BI501" s="12"/>
      <c r="BJ501" s="12"/>
      <c r="BK501" s="12"/>
      <c r="BL501" s="12"/>
      <c r="BM501" s="12"/>
      <c r="BN501" s="12"/>
      <c r="BO501" s="12"/>
      <c r="BP501" s="12"/>
      <c r="BQ501" s="12"/>
      <c r="BR501" s="12"/>
      <c r="BS501" s="12"/>
      <c r="BT501" s="12"/>
      <c r="BU501" s="12"/>
      <c r="BV501" s="12"/>
      <c r="BW501" s="12"/>
      <c r="BX501" s="12"/>
      <c r="BY501" s="12"/>
      <c r="BZ501" s="12"/>
    </row>
    <row r="502" spans="1:78" s="2" customFormat="1">
      <c r="A502" s="21"/>
      <c r="B502" s="25" t="s">
        <v>2753</v>
      </c>
      <c r="C502" s="22" t="s">
        <v>2749</v>
      </c>
      <c r="D502" s="23" t="s">
        <v>3464</v>
      </c>
      <c r="E502" s="24"/>
      <c r="F502" s="24"/>
      <c r="G502" s="24"/>
      <c r="H502" s="24"/>
      <c r="I502" s="7"/>
      <c r="J502" s="7"/>
      <c r="AA502" s="12"/>
      <c r="AB502" s="12"/>
      <c r="AC502" s="12" t="s">
        <v>3367</v>
      </c>
      <c r="AD502" s="12" t="s">
        <v>2857</v>
      </c>
      <c r="AE502" s="12">
        <v>78</v>
      </c>
      <c r="AF502" s="12" t="s">
        <v>3460</v>
      </c>
      <c r="AG502" s="12">
        <v>961</v>
      </c>
      <c r="AH502" s="12" t="s">
        <v>3463</v>
      </c>
      <c r="AI502" s="12">
        <v>2</v>
      </c>
      <c r="AJ502" s="12">
        <v>2215</v>
      </c>
      <c r="AK502" s="119" t="str">
        <f>IF($D$502&lt;&gt;"",$D$502,"")</f>
        <v xml:space="preserve"> </v>
      </c>
      <c r="AL502" s="119" t="str">
        <f>IF($E$502&lt;&gt;"",$E$502,"")</f>
        <v/>
      </c>
      <c r="AM502" s="119" t="str">
        <f>IF($F$502&lt;&gt;"",$F$502,"")</f>
        <v/>
      </c>
      <c r="AN502" s="119" t="str">
        <f>IF($G$502&lt;&gt;"",$G$502,"")</f>
        <v/>
      </c>
      <c r="AO502" s="119" t="str">
        <f>IF($H$502&lt;&gt;"",$H$502,"")</f>
        <v/>
      </c>
      <c r="AP502" s="12"/>
      <c r="AQ502" s="12"/>
      <c r="AR502" s="12"/>
      <c r="AS502" s="12"/>
      <c r="AT502" s="12"/>
      <c r="AU502" s="12"/>
      <c r="AV502" s="12"/>
      <c r="AW502" s="12"/>
      <c r="AX502" s="12"/>
      <c r="AY502" s="12"/>
      <c r="AZ502" s="12"/>
      <c r="BA502" s="12"/>
      <c r="BB502" s="12"/>
      <c r="BC502" s="12"/>
      <c r="BD502" s="12"/>
      <c r="BE502" s="12"/>
      <c r="BF502" s="12"/>
      <c r="BG502" s="12"/>
      <c r="BH502" s="12"/>
      <c r="BI502" s="12"/>
      <c r="BJ502" s="12"/>
      <c r="BK502" s="12"/>
      <c r="BL502" s="12"/>
      <c r="BM502" s="12"/>
      <c r="BN502" s="12"/>
      <c r="BO502" s="12"/>
      <c r="BP502" s="12"/>
      <c r="BQ502" s="12"/>
      <c r="BR502" s="12"/>
      <c r="BS502" s="12"/>
      <c r="BT502" s="12"/>
      <c r="BU502" s="12"/>
      <c r="BV502" s="12"/>
      <c r="BW502" s="12"/>
      <c r="BX502" s="12"/>
      <c r="BY502" s="12"/>
      <c r="BZ502" s="12"/>
    </row>
    <row r="503" spans="1:78" s="2" customFormat="1">
      <c r="A503" s="21"/>
      <c r="B503" s="27" t="s">
        <v>2754</v>
      </c>
      <c r="C503" s="22" t="s">
        <v>2751</v>
      </c>
      <c r="D503" s="23" t="s">
        <v>3464</v>
      </c>
      <c r="E503" s="24"/>
      <c r="F503" s="24"/>
      <c r="G503" s="24"/>
      <c r="H503" s="24"/>
      <c r="I503" s="7"/>
      <c r="J503" s="7"/>
      <c r="AA503" s="12"/>
      <c r="AB503" s="12"/>
      <c r="AC503" s="12" t="s">
        <v>3368</v>
      </c>
      <c r="AD503" s="12" t="s">
        <v>2857</v>
      </c>
      <c r="AE503" s="12">
        <v>78</v>
      </c>
      <c r="AF503" s="12" t="s">
        <v>3460</v>
      </c>
      <c r="AG503" s="12">
        <v>961</v>
      </c>
      <c r="AH503" s="12" t="s">
        <v>3463</v>
      </c>
      <c r="AI503" s="12">
        <v>2</v>
      </c>
      <c r="AJ503" s="12">
        <v>2216</v>
      </c>
      <c r="AK503" s="119" t="str">
        <f>IF($D$503&lt;&gt;"",$D$503,"")</f>
        <v xml:space="preserve"> </v>
      </c>
      <c r="AL503" s="119" t="str">
        <f>IF($E$503&lt;&gt;"",$E$503,"")</f>
        <v/>
      </c>
      <c r="AM503" s="119" t="str">
        <f>IF($F$503&lt;&gt;"",$F$503,"")</f>
        <v/>
      </c>
      <c r="AN503" s="119" t="str">
        <f>IF($G$503&lt;&gt;"",$G$503,"")</f>
        <v/>
      </c>
      <c r="AO503" s="119" t="str">
        <f>IF($H$503&lt;&gt;"",$H$503,"")</f>
        <v/>
      </c>
      <c r="AP503" s="12"/>
      <c r="AQ503" s="12"/>
      <c r="AR503" s="12"/>
      <c r="AS503" s="12"/>
      <c r="AT503" s="12"/>
      <c r="AU503" s="12"/>
      <c r="AV503" s="12"/>
      <c r="AW503" s="12"/>
      <c r="AX503" s="12"/>
      <c r="AY503" s="12"/>
      <c r="AZ503" s="12"/>
      <c r="BA503" s="12"/>
      <c r="BB503" s="12"/>
      <c r="BC503" s="12"/>
      <c r="BD503" s="12"/>
      <c r="BE503" s="12"/>
      <c r="BF503" s="12"/>
      <c r="BG503" s="12"/>
      <c r="BH503" s="12"/>
      <c r="BI503" s="12"/>
      <c r="BJ503" s="12"/>
      <c r="BK503" s="12"/>
      <c r="BL503" s="12"/>
      <c r="BM503" s="12"/>
      <c r="BN503" s="12"/>
      <c r="BO503" s="12"/>
      <c r="BP503" s="12"/>
      <c r="BQ503" s="12"/>
      <c r="BR503" s="12"/>
      <c r="BS503" s="12"/>
      <c r="BT503" s="12"/>
      <c r="BU503" s="12"/>
      <c r="BV503" s="12"/>
      <c r="BW503" s="12"/>
      <c r="BX503" s="12"/>
      <c r="BY503" s="12"/>
      <c r="BZ503" s="12"/>
    </row>
    <row r="504" spans="1:78" s="2" customFormat="1">
      <c r="A504" s="21"/>
      <c r="B504" s="26" t="s">
        <v>2754</v>
      </c>
      <c r="C504" s="22" t="s">
        <v>2752</v>
      </c>
      <c r="D504" s="23" t="s">
        <v>3464</v>
      </c>
      <c r="E504" s="24"/>
      <c r="F504" s="24"/>
      <c r="G504" s="24"/>
      <c r="H504" s="24"/>
      <c r="I504" s="7"/>
      <c r="J504" s="7"/>
      <c r="AA504" s="12"/>
      <c r="AB504" s="12"/>
      <c r="AC504" s="12" t="s">
        <v>3369</v>
      </c>
      <c r="AD504" s="12" t="s">
        <v>2857</v>
      </c>
      <c r="AE504" s="12">
        <v>78</v>
      </c>
      <c r="AF504" s="12" t="s">
        <v>3460</v>
      </c>
      <c r="AG504" s="12">
        <v>961</v>
      </c>
      <c r="AH504" s="12" t="s">
        <v>3463</v>
      </c>
      <c r="AI504" s="12">
        <v>2</v>
      </c>
      <c r="AJ504" s="12">
        <v>2689</v>
      </c>
      <c r="AK504" s="119" t="str">
        <f>IF($D$504&lt;&gt;"",$D$504,"")</f>
        <v xml:space="preserve"> </v>
      </c>
      <c r="AL504" s="119" t="str">
        <f>IF($E$504&lt;&gt;"",$E$504,"")</f>
        <v/>
      </c>
      <c r="AM504" s="119" t="str">
        <f>IF($F$504&lt;&gt;"",$F$504,"")</f>
        <v/>
      </c>
      <c r="AN504" s="119" t="str">
        <f>IF($G$504&lt;&gt;"",$G$504,"")</f>
        <v/>
      </c>
      <c r="AO504" s="119" t="str">
        <f>IF($H$504&lt;&gt;"",$H$504,"")</f>
        <v/>
      </c>
      <c r="AP504" s="12"/>
      <c r="AQ504" s="12"/>
      <c r="AR504" s="12"/>
      <c r="AS504" s="12"/>
      <c r="AT504" s="12"/>
      <c r="AU504" s="12"/>
      <c r="AV504" s="12"/>
      <c r="AW504" s="12"/>
      <c r="AX504" s="12"/>
      <c r="AY504" s="12"/>
      <c r="AZ504" s="12"/>
      <c r="BA504" s="12"/>
      <c r="BB504" s="12"/>
      <c r="BC504" s="12"/>
      <c r="BD504" s="12"/>
      <c r="BE504" s="12"/>
      <c r="BF504" s="12"/>
      <c r="BG504" s="12"/>
      <c r="BH504" s="12"/>
      <c r="BI504" s="12"/>
      <c r="BJ504" s="12"/>
      <c r="BK504" s="12"/>
      <c r="BL504" s="12"/>
      <c r="BM504" s="12"/>
      <c r="BN504" s="12"/>
      <c r="BO504" s="12"/>
      <c r="BP504" s="12"/>
      <c r="BQ504" s="12"/>
      <c r="BR504" s="12"/>
      <c r="BS504" s="12"/>
      <c r="BT504" s="12"/>
      <c r="BU504" s="12"/>
      <c r="BV504" s="12"/>
      <c r="BW504" s="12"/>
      <c r="BX504" s="12"/>
      <c r="BY504" s="12"/>
      <c r="BZ504" s="12"/>
    </row>
    <row r="505" spans="1:78" s="2" customFormat="1">
      <c r="A505" s="21"/>
      <c r="B505" s="25" t="s">
        <v>2755</v>
      </c>
      <c r="C505" s="22" t="s">
        <v>2749</v>
      </c>
      <c r="D505" s="23" t="s">
        <v>3464</v>
      </c>
      <c r="E505" s="24"/>
      <c r="F505" s="24"/>
      <c r="G505" s="24"/>
      <c r="H505" s="24"/>
      <c r="I505" s="7"/>
      <c r="J505" s="7"/>
      <c r="AA505" s="12"/>
      <c r="AB505" s="12"/>
      <c r="AC505" s="12" t="s">
        <v>3370</v>
      </c>
      <c r="AD505" s="12" t="s">
        <v>2857</v>
      </c>
      <c r="AE505" s="12">
        <v>78</v>
      </c>
      <c r="AF505" s="12" t="s">
        <v>3460</v>
      </c>
      <c r="AG505" s="12">
        <v>961</v>
      </c>
      <c r="AH505" s="12" t="s">
        <v>3463</v>
      </c>
      <c r="AI505" s="12">
        <v>3</v>
      </c>
      <c r="AJ505" s="12">
        <v>2215</v>
      </c>
      <c r="AK505" s="119" t="str">
        <f>IF($D$505&lt;&gt;"",$D$505,"")</f>
        <v xml:space="preserve"> </v>
      </c>
      <c r="AL505" s="119" t="str">
        <f>IF($E$505&lt;&gt;"",$E$505,"")</f>
        <v/>
      </c>
      <c r="AM505" s="119" t="str">
        <f>IF($F$505&lt;&gt;"",$F$505,"")</f>
        <v/>
      </c>
      <c r="AN505" s="119" t="str">
        <f>IF($G$505&lt;&gt;"",$G$505,"")</f>
        <v/>
      </c>
      <c r="AO505" s="119" t="str">
        <f>IF($H$505&lt;&gt;"",$H$505,"")</f>
        <v/>
      </c>
      <c r="AP505" s="12"/>
      <c r="AQ505" s="12"/>
      <c r="AR505" s="12"/>
      <c r="AS505" s="12"/>
      <c r="AT505" s="12"/>
      <c r="AU505" s="12"/>
      <c r="AV505" s="12"/>
      <c r="AW505" s="12"/>
      <c r="AX505" s="12"/>
      <c r="AY505" s="12"/>
      <c r="AZ505" s="12"/>
      <c r="BA505" s="12"/>
      <c r="BB505" s="12"/>
      <c r="BC505" s="12"/>
      <c r="BD505" s="12"/>
      <c r="BE505" s="12"/>
      <c r="BF505" s="12"/>
      <c r="BG505" s="12"/>
      <c r="BH505" s="12"/>
      <c r="BI505" s="12"/>
      <c r="BJ505" s="12"/>
      <c r="BK505" s="12"/>
      <c r="BL505" s="12"/>
      <c r="BM505" s="12"/>
      <c r="BN505" s="12"/>
      <c r="BO505" s="12"/>
      <c r="BP505" s="12"/>
      <c r="BQ505" s="12"/>
      <c r="BR505" s="12"/>
      <c r="BS505" s="12"/>
      <c r="BT505" s="12"/>
      <c r="BU505" s="12"/>
      <c r="BV505" s="12"/>
      <c r="BW505" s="12"/>
      <c r="BX505" s="12"/>
      <c r="BY505" s="12"/>
      <c r="BZ505" s="12"/>
    </row>
    <row r="506" spans="1:78" s="2" customFormat="1">
      <c r="A506" s="21"/>
      <c r="B506" s="27" t="s">
        <v>2756</v>
      </c>
      <c r="C506" s="22" t="s">
        <v>2751</v>
      </c>
      <c r="D506" s="23" t="s">
        <v>3464</v>
      </c>
      <c r="E506" s="24"/>
      <c r="F506" s="24"/>
      <c r="G506" s="24"/>
      <c r="H506" s="24"/>
      <c r="I506" s="7"/>
      <c r="J506" s="7"/>
      <c r="AA506" s="12"/>
      <c r="AB506" s="12"/>
      <c r="AC506" s="12" t="s">
        <v>3371</v>
      </c>
      <c r="AD506" s="12" t="s">
        <v>2857</v>
      </c>
      <c r="AE506" s="12">
        <v>78</v>
      </c>
      <c r="AF506" s="12" t="s">
        <v>3460</v>
      </c>
      <c r="AG506" s="12">
        <v>961</v>
      </c>
      <c r="AH506" s="12" t="s">
        <v>3463</v>
      </c>
      <c r="AI506" s="12">
        <v>3</v>
      </c>
      <c r="AJ506" s="12">
        <v>2216</v>
      </c>
      <c r="AK506" s="119" t="str">
        <f>IF($D$506&lt;&gt;"",$D$506,"")</f>
        <v xml:space="preserve"> </v>
      </c>
      <c r="AL506" s="119" t="str">
        <f>IF($E$506&lt;&gt;"",$E$506,"")</f>
        <v/>
      </c>
      <c r="AM506" s="119" t="str">
        <f>IF($F$506&lt;&gt;"",$F$506,"")</f>
        <v/>
      </c>
      <c r="AN506" s="119" t="str">
        <f>IF($G$506&lt;&gt;"",$G$506,"")</f>
        <v/>
      </c>
      <c r="AO506" s="119" t="str">
        <f>IF($H$506&lt;&gt;"",$H$506,"")</f>
        <v/>
      </c>
      <c r="AP506" s="12"/>
      <c r="AQ506" s="12"/>
      <c r="AR506" s="12"/>
      <c r="AS506" s="12"/>
      <c r="AT506" s="12"/>
      <c r="AU506" s="12"/>
      <c r="AV506" s="12"/>
      <c r="AW506" s="12"/>
      <c r="AX506" s="12"/>
      <c r="AY506" s="12"/>
      <c r="AZ506" s="12"/>
      <c r="BA506" s="12"/>
      <c r="BB506" s="12"/>
      <c r="BC506" s="12"/>
      <c r="BD506" s="12"/>
      <c r="BE506" s="12"/>
      <c r="BF506" s="12"/>
      <c r="BG506" s="12"/>
      <c r="BH506" s="12"/>
      <c r="BI506" s="12"/>
      <c r="BJ506" s="12"/>
      <c r="BK506" s="12"/>
      <c r="BL506" s="12"/>
      <c r="BM506" s="12"/>
      <c r="BN506" s="12"/>
      <c r="BO506" s="12"/>
      <c r="BP506" s="12"/>
      <c r="BQ506" s="12"/>
      <c r="BR506" s="12"/>
      <c r="BS506" s="12"/>
      <c r="BT506" s="12"/>
      <c r="BU506" s="12"/>
      <c r="BV506" s="12"/>
      <c r="BW506" s="12"/>
      <c r="BX506" s="12"/>
      <c r="BY506" s="12"/>
      <c r="BZ506" s="12"/>
    </row>
    <row r="507" spans="1:78" s="2" customFormat="1">
      <c r="A507" s="21"/>
      <c r="B507" s="26" t="s">
        <v>2756</v>
      </c>
      <c r="C507" s="22" t="s">
        <v>2752</v>
      </c>
      <c r="D507" s="23" t="s">
        <v>3464</v>
      </c>
      <c r="E507" s="24"/>
      <c r="F507" s="24"/>
      <c r="G507" s="24"/>
      <c r="H507" s="24"/>
      <c r="I507" s="7"/>
      <c r="J507" s="7"/>
      <c r="AA507" s="12"/>
      <c r="AB507" s="12"/>
      <c r="AC507" s="12" t="s">
        <v>3372</v>
      </c>
      <c r="AD507" s="12" t="s">
        <v>2857</v>
      </c>
      <c r="AE507" s="12">
        <v>78</v>
      </c>
      <c r="AF507" s="12" t="s">
        <v>3460</v>
      </c>
      <c r="AG507" s="12">
        <v>961</v>
      </c>
      <c r="AH507" s="12" t="s">
        <v>3463</v>
      </c>
      <c r="AI507" s="12">
        <v>3</v>
      </c>
      <c r="AJ507" s="12">
        <v>2689</v>
      </c>
      <c r="AK507" s="119" t="str">
        <f>IF($D$507&lt;&gt;"",$D$507,"")</f>
        <v xml:space="preserve"> </v>
      </c>
      <c r="AL507" s="119" t="str">
        <f>IF($E$507&lt;&gt;"",$E$507,"")</f>
        <v/>
      </c>
      <c r="AM507" s="119" t="str">
        <f>IF($F$507&lt;&gt;"",$F$507,"")</f>
        <v/>
      </c>
      <c r="AN507" s="119" t="str">
        <f>IF($G$507&lt;&gt;"",$G$507,"")</f>
        <v/>
      </c>
      <c r="AO507" s="119" t="str">
        <f>IF($H$507&lt;&gt;"",$H$507,"")</f>
        <v/>
      </c>
      <c r="AP507" s="12"/>
      <c r="AQ507" s="12"/>
      <c r="AR507" s="12"/>
      <c r="AS507" s="12"/>
      <c r="AT507" s="12"/>
      <c r="AU507" s="12"/>
      <c r="AV507" s="12"/>
      <c r="AW507" s="12"/>
      <c r="AX507" s="12"/>
      <c r="AY507" s="12"/>
      <c r="AZ507" s="12"/>
      <c r="BA507" s="12"/>
      <c r="BB507" s="12"/>
      <c r="BC507" s="12"/>
      <c r="BD507" s="12"/>
      <c r="BE507" s="12"/>
      <c r="BF507" s="12"/>
      <c r="BG507" s="12"/>
      <c r="BH507" s="12"/>
      <c r="BI507" s="12"/>
      <c r="BJ507" s="12"/>
      <c r="BK507" s="12"/>
      <c r="BL507" s="12"/>
      <c r="BM507" s="12"/>
      <c r="BN507" s="12"/>
      <c r="BO507" s="12"/>
      <c r="BP507" s="12"/>
      <c r="BQ507" s="12"/>
      <c r="BR507" s="12"/>
      <c r="BS507" s="12"/>
      <c r="BT507" s="12"/>
      <c r="BU507" s="12"/>
      <c r="BV507" s="12"/>
      <c r="BW507" s="12"/>
      <c r="BX507" s="12"/>
      <c r="BY507" s="12"/>
      <c r="BZ507" s="12"/>
    </row>
    <row r="508" spans="1:78" s="2" customFormat="1">
      <c r="A508" s="7"/>
      <c r="B508" s="7"/>
      <c r="C508" s="7"/>
      <c r="D508" s="7"/>
      <c r="E508" s="7"/>
      <c r="F508" s="7"/>
      <c r="G508" s="7"/>
      <c r="H508" s="7"/>
      <c r="I508" s="7"/>
      <c r="J508" s="7"/>
      <c r="AA508" s="12"/>
      <c r="AB508" s="12"/>
      <c r="AC508" s="12" t="s">
        <v>3373</v>
      </c>
      <c r="AD508" s="12"/>
      <c r="AE508" s="12"/>
      <c r="AF508" s="12"/>
      <c r="AG508" s="12"/>
      <c r="AH508" s="12"/>
      <c r="AI508" s="12"/>
      <c r="AJ508" s="12"/>
      <c r="AK508" s="12"/>
      <c r="AL508" s="12"/>
      <c r="AM508" s="12"/>
      <c r="AN508" s="12"/>
      <c r="AO508" s="12"/>
      <c r="AP508" s="12"/>
      <c r="AQ508" s="12"/>
      <c r="AR508" s="12"/>
      <c r="AS508" s="12"/>
      <c r="AT508" s="12"/>
      <c r="AU508" s="12"/>
      <c r="AV508" s="12"/>
      <c r="AW508" s="12"/>
      <c r="AX508" s="12"/>
      <c r="AY508" s="12"/>
      <c r="AZ508" s="12"/>
      <c r="BA508" s="12"/>
      <c r="BB508" s="12"/>
      <c r="BC508" s="12"/>
      <c r="BD508" s="12"/>
      <c r="BE508" s="12"/>
      <c r="BF508" s="12"/>
      <c r="BG508" s="12"/>
      <c r="BH508" s="12"/>
      <c r="BI508" s="12"/>
      <c r="BJ508" s="12"/>
      <c r="BK508" s="12"/>
      <c r="BL508" s="12"/>
      <c r="BM508" s="12"/>
      <c r="BN508" s="12"/>
      <c r="BO508" s="12"/>
      <c r="BP508" s="12"/>
      <c r="BQ508" s="12"/>
      <c r="BR508" s="12"/>
      <c r="BS508" s="12"/>
      <c r="BT508" s="12"/>
      <c r="BU508" s="12"/>
      <c r="BV508" s="12"/>
      <c r="BW508" s="12"/>
      <c r="BX508" s="12"/>
      <c r="BY508" s="12"/>
      <c r="BZ508" s="12"/>
    </row>
    <row r="509" spans="1:78" s="2" customFormat="1" ht="12">
      <c r="A509" s="11" t="s">
        <v>2865</v>
      </c>
      <c r="B509" s="108"/>
      <c r="C509" s="86"/>
      <c r="D509" s="86"/>
      <c r="E509" s="86"/>
      <c r="F509" s="86"/>
      <c r="G509" s="87"/>
      <c r="H509" s="7"/>
      <c r="I509" s="7"/>
      <c r="J509" s="7"/>
      <c r="AA509" s="12"/>
      <c r="AB509" s="12"/>
      <c r="AC509" s="12" t="s">
        <v>3374</v>
      </c>
      <c r="AD509" s="12" t="s">
        <v>2857</v>
      </c>
      <c r="AE509" s="12">
        <v>78</v>
      </c>
      <c r="AF509" s="12" t="s">
        <v>3460</v>
      </c>
      <c r="AG509" s="12">
        <v>961</v>
      </c>
      <c r="AH509" s="12" t="s">
        <v>2866</v>
      </c>
      <c r="AI509" s="12"/>
      <c r="AJ509" s="119" t="str">
        <f>IF($B$509&lt;&gt;"",$B$509,"")</f>
        <v/>
      </c>
      <c r="AK509" s="12"/>
      <c r="AL509" s="12"/>
      <c r="AM509" s="12"/>
      <c r="AN509" s="12"/>
      <c r="AO509" s="12"/>
      <c r="AP509" s="12"/>
      <c r="AQ509" s="12"/>
      <c r="AR509" s="12"/>
      <c r="AS509" s="12"/>
      <c r="AT509" s="12"/>
      <c r="AU509" s="12"/>
      <c r="AV509" s="12"/>
      <c r="AW509" s="12"/>
      <c r="AX509" s="12"/>
      <c r="AY509" s="12"/>
      <c r="AZ509" s="12"/>
      <c r="BA509" s="12"/>
      <c r="BB509" s="12"/>
      <c r="BC509" s="12"/>
      <c r="BD509" s="12"/>
      <c r="BE509" s="12"/>
      <c r="BF509" s="12"/>
      <c r="BG509" s="12"/>
      <c r="BH509" s="12"/>
      <c r="BI509" s="12"/>
      <c r="BJ509" s="12"/>
      <c r="BK509" s="12"/>
      <c r="BL509" s="12"/>
      <c r="BM509" s="12"/>
      <c r="BN509" s="12"/>
      <c r="BO509" s="12"/>
      <c r="BP509" s="12"/>
      <c r="BQ509" s="12"/>
      <c r="BR509" s="12"/>
      <c r="BS509" s="12"/>
      <c r="BT509" s="12"/>
      <c r="BU509" s="12"/>
      <c r="BV509" s="12"/>
      <c r="BW509" s="12"/>
      <c r="BX509" s="12"/>
      <c r="BY509" s="12"/>
      <c r="BZ509" s="12"/>
    </row>
    <row r="510" spans="1:78" s="2" customFormat="1">
      <c r="A510" s="7"/>
      <c r="B510" s="88"/>
      <c r="C510" s="89"/>
      <c r="D510" s="89"/>
      <c r="E510" s="89"/>
      <c r="F510" s="89"/>
      <c r="G510" s="90"/>
      <c r="H510" s="7"/>
      <c r="I510" s="7"/>
      <c r="J510" s="7"/>
      <c r="AA510" s="12"/>
      <c r="AB510" s="12"/>
      <c r="AC510" s="12" t="s">
        <v>3375</v>
      </c>
      <c r="AD510" s="12"/>
      <c r="AE510" s="12"/>
      <c r="AF510" s="12"/>
      <c r="AG510" s="12"/>
      <c r="AH510" s="12"/>
      <c r="AI510" s="12"/>
      <c r="AJ510" s="12"/>
      <c r="AK510" s="12"/>
      <c r="AL510" s="12"/>
      <c r="AM510" s="12"/>
      <c r="AN510" s="12"/>
      <c r="AO510" s="12"/>
      <c r="AP510" s="12"/>
      <c r="AQ510" s="12"/>
      <c r="AR510" s="12"/>
      <c r="AS510" s="12"/>
      <c r="AT510" s="12"/>
      <c r="AU510" s="12"/>
      <c r="AV510" s="12"/>
      <c r="AW510" s="12"/>
      <c r="AX510" s="12"/>
      <c r="AY510" s="12"/>
      <c r="AZ510" s="12"/>
      <c r="BA510" s="12"/>
      <c r="BB510" s="12"/>
      <c r="BC510" s="12"/>
      <c r="BD510" s="12"/>
      <c r="BE510" s="12"/>
      <c r="BF510" s="12"/>
      <c r="BG510" s="12"/>
      <c r="BH510" s="12"/>
      <c r="BI510" s="12"/>
      <c r="BJ510" s="12"/>
      <c r="BK510" s="12"/>
      <c r="BL510" s="12"/>
      <c r="BM510" s="12"/>
      <c r="BN510" s="12"/>
      <c r="BO510" s="12"/>
      <c r="BP510" s="12"/>
      <c r="BQ510" s="12"/>
      <c r="BR510" s="12"/>
      <c r="BS510" s="12"/>
      <c r="BT510" s="12"/>
      <c r="BU510" s="12"/>
      <c r="BV510" s="12"/>
      <c r="BW510" s="12"/>
      <c r="BX510" s="12"/>
      <c r="BY510" s="12"/>
      <c r="BZ510" s="12"/>
    </row>
    <row r="511" spans="1:78" s="2" customFormat="1">
      <c r="A511" s="7"/>
      <c r="B511" s="88"/>
      <c r="C511" s="89"/>
      <c r="D511" s="89"/>
      <c r="E511" s="89"/>
      <c r="F511" s="89"/>
      <c r="G511" s="90"/>
      <c r="H511" s="7"/>
      <c r="I511" s="7"/>
      <c r="J511" s="7"/>
      <c r="AA511" s="12"/>
      <c r="AB511" s="12"/>
      <c r="AC511" s="12" t="s">
        <v>3376</v>
      </c>
      <c r="AD511" s="12"/>
      <c r="AE511" s="12"/>
      <c r="AF511" s="12"/>
      <c r="AG511" s="12"/>
      <c r="AH511" s="12"/>
      <c r="AI511" s="12"/>
      <c r="AJ511" s="12"/>
      <c r="AK511" s="12"/>
      <c r="AL511" s="12"/>
      <c r="AM511" s="12"/>
      <c r="AN511" s="12"/>
      <c r="AO511" s="12"/>
      <c r="AP511" s="12"/>
      <c r="AQ511" s="12"/>
      <c r="AR511" s="12"/>
      <c r="AS511" s="12"/>
      <c r="AT511" s="12"/>
      <c r="AU511" s="12"/>
      <c r="AV511" s="12"/>
      <c r="AW511" s="12"/>
      <c r="AX511" s="12"/>
      <c r="AY511" s="12"/>
      <c r="AZ511" s="12"/>
      <c r="BA511" s="12"/>
      <c r="BB511" s="12"/>
      <c r="BC511" s="12"/>
      <c r="BD511" s="12"/>
      <c r="BE511" s="12"/>
      <c r="BF511" s="12"/>
      <c r="BG511" s="12"/>
      <c r="BH511" s="12"/>
      <c r="BI511" s="12"/>
      <c r="BJ511" s="12"/>
      <c r="BK511" s="12"/>
      <c r="BL511" s="12"/>
      <c r="BM511" s="12"/>
      <c r="BN511" s="12"/>
      <c r="BO511" s="12"/>
      <c r="BP511" s="12"/>
      <c r="BQ511" s="12"/>
      <c r="BR511" s="12"/>
      <c r="BS511" s="12"/>
      <c r="BT511" s="12"/>
      <c r="BU511" s="12"/>
      <c r="BV511" s="12"/>
      <c r="BW511" s="12"/>
      <c r="BX511" s="12"/>
      <c r="BY511" s="12"/>
      <c r="BZ511" s="12"/>
    </row>
    <row r="512" spans="1:78" s="2" customFormat="1">
      <c r="A512" s="7"/>
      <c r="B512" s="91"/>
      <c r="C512" s="92"/>
      <c r="D512" s="92"/>
      <c r="E512" s="92"/>
      <c r="F512" s="92"/>
      <c r="G512" s="93"/>
      <c r="H512" s="7"/>
      <c r="I512" s="7"/>
      <c r="J512" s="7"/>
      <c r="AA512" s="12"/>
      <c r="AB512" s="12"/>
      <c r="AC512" s="12" t="s">
        <v>3377</v>
      </c>
      <c r="AD512" s="12"/>
      <c r="AE512" s="12"/>
      <c r="AF512" s="12"/>
      <c r="AG512" s="12"/>
      <c r="AH512" s="12"/>
      <c r="AI512" s="12"/>
      <c r="AJ512" s="12"/>
      <c r="AK512" s="12"/>
      <c r="AL512" s="12"/>
      <c r="AM512" s="12"/>
      <c r="AN512" s="12"/>
      <c r="AO512" s="12"/>
      <c r="AP512" s="12"/>
      <c r="AQ512" s="12"/>
      <c r="AR512" s="12"/>
      <c r="AS512" s="12"/>
      <c r="AT512" s="12"/>
      <c r="AU512" s="12"/>
      <c r="AV512" s="12"/>
      <c r="AW512" s="12"/>
      <c r="AX512" s="12"/>
      <c r="AY512" s="12"/>
      <c r="AZ512" s="12"/>
      <c r="BA512" s="12"/>
      <c r="BB512" s="12"/>
      <c r="BC512" s="12"/>
      <c r="BD512" s="12"/>
      <c r="BE512" s="12"/>
      <c r="BF512" s="12"/>
      <c r="BG512" s="12"/>
      <c r="BH512" s="12"/>
      <c r="BI512" s="12"/>
      <c r="BJ512" s="12"/>
      <c r="BK512" s="12"/>
      <c r="BL512" s="12"/>
      <c r="BM512" s="12"/>
      <c r="BN512" s="12"/>
      <c r="BO512" s="12"/>
      <c r="BP512" s="12"/>
      <c r="BQ512" s="12"/>
      <c r="BR512" s="12"/>
      <c r="BS512" s="12"/>
      <c r="BT512" s="12"/>
      <c r="BU512" s="12"/>
      <c r="BV512" s="12"/>
      <c r="BW512" s="12"/>
      <c r="BX512" s="12"/>
      <c r="BY512" s="12"/>
      <c r="BZ512" s="12"/>
    </row>
    <row r="513" spans="1:78" s="2" customFormat="1">
      <c r="A513" s="7"/>
      <c r="B513" s="7"/>
      <c r="C513" s="7"/>
      <c r="D513" s="7"/>
      <c r="E513" s="7"/>
      <c r="F513" s="7"/>
      <c r="G513" s="7"/>
      <c r="H513" s="7"/>
      <c r="I513" s="7"/>
      <c r="J513" s="7"/>
      <c r="AA513" s="12"/>
      <c r="AB513" s="12"/>
      <c r="AC513" s="12" t="s">
        <v>3378</v>
      </c>
      <c r="AD513" s="12"/>
      <c r="AE513" s="12"/>
      <c r="AF513" s="12"/>
      <c r="AG513" s="12"/>
      <c r="AH513" s="12"/>
      <c r="AI513" s="12"/>
      <c r="AJ513" s="12"/>
      <c r="AK513" s="12"/>
      <c r="AL513" s="12"/>
      <c r="AM513" s="12"/>
      <c r="AN513" s="12"/>
      <c r="AO513" s="12"/>
      <c r="AP513" s="12"/>
      <c r="AQ513" s="12"/>
      <c r="AR513" s="12"/>
      <c r="AS513" s="12"/>
      <c r="AT513" s="12"/>
      <c r="AU513" s="12"/>
      <c r="AV513" s="12"/>
      <c r="AW513" s="12"/>
      <c r="AX513" s="12"/>
      <c r="AY513" s="12"/>
      <c r="AZ513" s="12"/>
      <c r="BA513" s="12"/>
      <c r="BB513" s="12"/>
      <c r="BC513" s="12"/>
      <c r="BD513" s="12"/>
      <c r="BE513" s="12"/>
      <c r="BF513" s="12"/>
      <c r="BG513" s="12"/>
      <c r="BH513" s="12"/>
      <c r="BI513" s="12"/>
      <c r="BJ513" s="12"/>
      <c r="BK513" s="12"/>
      <c r="BL513" s="12"/>
      <c r="BM513" s="12"/>
      <c r="BN513" s="12"/>
      <c r="BO513" s="12"/>
      <c r="BP513" s="12"/>
      <c r="BQ513" s="12"/>
      <c r="BR513" s="12"/>
      <c r="BS513" s="12"/>
      <c r="BT513" s="12"/>
      <c r="BU513" s="12"/>
      <c r="BV513" s="12"/>
      <c r="BW513" s="12"/>
      <c r="BX513" s="12"/>
      <c r="BY513" s="12"/>
      <c r="BZ513" s="12"/>
    </row>
    <row r="514" spans="1:78">
      <c r="AC514" s="13" t="s">
        <v>3379</v>
      </c>
    </row>
  </sheetData>
  <sheetProtection algorithmName="SHA-512" hashValue="YbCQYbAnx+T57l7cqezvxmzcftpk+SMZ7ZN884e7gWViKZsjV6btpdaEeLTt8Q3kyuigOlLBYgJ7FMnxTW1q4A==" saltValue="VnVk1/q09cJXGV7uWMAqkg==" spinCount="100000" sheet="1" objects="1" scenarios="1" formatCells="0"/>
  <protectedRanges>
    <protectedRange sqref="B509 E499:N507 D498:D507 B496 B488 C464:M486 B463:C463 B461 B451 C427:M449 B426:C426 B424 B414 E404:N412 D403:D412 B401 B391 C367:M389 B366:C366 B364 B354 E344:N352 D343:D352 B341 B331 F303:O329 E302:E329 B300 B292 D222:N290 C221:D221 B219 B209 C185:M207 B184:C184 B182 B172 E162:N170 D161:D170 B159 B151 C127:M149 B126:C126 B124 B114 E104:N112 D103:D112 B101 B91 C67:M89 B66:C66 B64 B54 E44:N52 D43:D52 B41 B31 B29 B27 ZZ1" name="editRange3"/>
  </protectedRanges>
  <mergeCells count="86">
    <mergeCell ref="B461:E461"/>
    <mergeCell ref="B488:G491"/>
    <mergeCell ref="A494:G494"/>
    <mergeCell ref="B496:E496"/>
    <mergeCell ref="B509:G512"/>
    <mergeCell ref="B424:E424"/>
    <mergeCell ref="B451:G454"/>
    <mergeCell ref="A457:G457"/>
    <mergeCell ref="A459:G459"/>
    <mergeCell ref="A460:G460"/>
    <mergeCell ref="B401:E401"/>
    <mergeCell ref="B414:G417"/>
    <mergeCell ref="A420:G420"/>
    <mergeCell ref="A422:G422"/>
    <mergeCell ref="A423:G423"/>
    <mergeCell ref="B364:E364"/>
    <mergeCell ref="B391:G394"/>
    <mergeCell ref="A397:G397"/>
    <mergeCell ref="A399:G399"/>
    <mergeCell ref="A400:G400"/>
    <mergeCell ref="B341:E341"/>
    <mergeCell ref="B354:G357"/>
    <mergeCell ref="A360:G360"/>
    <mergeCell ref="A362:G362"/>
    <mergeCell ref="A363:G363"/>
    <mergeCell ref="B300:E300"/>
    <mergeCell ref="B331:G334"/>
    <mergeCell ref="A337:G337"/>
    <mergeCell ref="A339:G339"/>
    <mergeCell ref="A340:G340"/>
    <mergeCell ref="A217:G217"/>
    <mergeCell ref="A218:G218"/>
    <mergeCell ref="B219:E219"/>
    <mergeCell ref="B292:G295"/>
    <mergeCell ref="A298:G298"/>
    <mergeCell ref="A180:G180"/>
    <mergeCell ref="A181:G181"/>
    <mergeCell ref="B182:E182"/>
    <mergeCell ref="B209:G212"/>
    <mergeCell ref="A215:G215"/>
    <mergeCell ref="B151:G154"/>
    <mergeCell ref="A157:G157"/>
    <mergeCell ref="B159:E159"/>
    <mergeCell ref="B172:G175"/>
    <mergeCell ref="A178:G178"/>
    <mergeCell ref="B114:G117"/>
    <mergeCell ref="A120:G120"/>
    <mergeCell ref="A122:G122"/>
    <mergeCell ref="A123:G123"/>
    <mergeCell ref="B124:E124"/>
    <mergeCell ref="B91:G94"/>
    <mergeCell ref="A97:G97"/>
    <mergeCell ref="A99:G99"/>
    <mergeCell ref="A100:G100"/>
    <mergeCell ref="B101:E101"/>
    <mergeCell ref="B54:G57"/>
    <mergeCell ref="A60:G60"/>
    <mergeCell ref="A62:G62"/>
    <mergeCell ref="A63:G63"/>
    <mergeCell ref="B64:E64"/>
    <mergeCell ref="B31:G34"/>
    <mergeCell ref="A37:G37"/>
    <mergeCell ref="A39:G39"/>
    <mergeCell ref="A40:G40"/>
    <mergeCell ref="B41:E41"/>
    <mergeCell ref="B29:E29"/>
    <mergeCell ref="B10:G10"/>
    <mergeCell ref="B11:G11"/>
    <mergeCell ref="B12:G12"/>
    <mergeCell ref="B13:G13"/>
    <mergeCell ref="B14:G14"/>
    <mergeCell ref="B15:G15"/>
    <mergeCell ref="B16:G16"/>
    <mergeCell ref="B17:G17"/>
    <mergeCell ref="B18:G18"/>
    <mergeCell ref="B19:G19"/>
    <mergeCell ref="A2:G2"/>
    <mergeCell ref="A23:G23"/>
    <mergeCell ref="A25:G25"/>
    <mergeCell ref="A26:G26"/>
    <mergeCell ref="B27:E27"/>
    <mergeCell ref="B5:G5"/>
    <mergeCell ref="B6:G6"/>
    <mergeCell ref="B7:G7"/>
    <mergeCell ref="B8:G8"/>
    <mergeCell ref="B9:G9"/>
  </mergeCells>
  <dataValidations count="299">
    <dataValidation type="list" allowBlank="1" showInputMessage="1" showErrorMessage="1" sqref="B27:E27">
      <formula1>LIST23</formula1>
    </dataValidation>
    <dataValidation type="list" allowBlank="1" showInputMessage="1" showErrorMessage="1" sqref="B29:E29">
      <formula1>LIST24</formula1>
    </dataValidation>
    <dataValidation type="list" allowBlank="1" showInputMessage="1" showErrorMessage="1" sqref="B41:E41 B64:E64 B101:E101 B124:E124 B159:E159 B182:E182 B219:E219 B300:E300 B341:E341 B364:E364 B401:E401 B424:E424 B461:E461 B496:E496">
      <formula1>LIST0</formula1>
    </dataValidation>
    <dataValidation type="list" allowBlank="1" showInputMessage="1" showErrorMessage="1" sqref="D43 C66 D103 C126 D161 C184 D221 E302 D343 C366 D403 C426 C463 D498">
      <formula1>"2024,2023,2022,2021,2020"</formula1>
    </dataValidation>
    <dataValidation type="list" allowBlank="1" showInputMessage="1" showErrorMessage="1" sqref="B66">
      <formula1>$BB$66:$BD$66</formula1>
    </dataValidation>
    <dataValidation type="list" allowBlank="1" showInputMessage="1" showErrorMessage="1" sqref="B126">
      <formula1>$BB$126:$BD$126</formula1>
    </dataValidation>
    <dataValidation type="list" allowBlank="1" showInputMessage="1" showErrorMessage="1" sqref="B184">
      <formula1>$BB$184:$BD$184</formula1>
    </dataValidation>
    <dataValidation type="list" allowBlank="1" showInputMessage="1" showErrorMessage="1" sqref="C221">
      <formula1>$BB$221:$BD$221</formula1>
    </dataValidation>
    <dataValidation type="list" allowBlank="1" showInputMessage="1" showErrorMessage="1" sqref="B366">
      <formula1>$BB$366:$BD$366</formula1>
    </dataValidation>
    <dataValidation type="list" allowBlank="1" showInputMessage="1" showErrorMessage="1" sqref="B426">
      <formula1>$BB$426:$BC$426</formula1>
    </dataValidation>
    <dataValidation type="list" allowBlank="1" showInputMessage="1" showErrorMessage="1" sqref="B463">
      <formula1>$BB$463:$BD$463</formula1>
    </dataValidation>
    <dataValidation type="custom" allowBlank="1" showDropDown="1" showInputMessage="1" showErrorMessage="1" errorTitle="VALUE NOT VALID" error="Values allowed: 0123456789.(C)(E)(P)(S)(U)" sqref="D44">
      <formula1>ISNUMBER(SUMPRODUCT(FIND(MID($D$44,ROW(INDIRECT("1:"&amp;LEN($D$44))),1),"0123456789. CEPSU()")))</formula1>
    </dataValidation>
    <dataValidation type="custom" allowBlank="1" showDropDown="1" showInputMessage="1" showErrorMessage="1" errorTitle="VALUE NOT VALID" error="Values allowed: 0123456789.(C)(E)(P)(S)(U)" sqref="D45">
      <formula1>ISNUMBER(SUMPRODUCT(FIND(MID($D$45,ROW(INDIRECT("1:"&amp;LEN($D$45))),1),"0123456789. CEPSU()")))</formula1>
    </dataValidation>
    <dataValidation type="custom" allowBlank="1" showDropDown="1" showInputMessage="1" showErrorMessage="1" errorTitle="VALUE NOT VALID" error="Values allowed: 0123456789.(C)(E)(P)(S)(U)" sqref="D46">
      <formula1>ISNUMBER(SUMPRODUCT(FIND(MID($D$46,ROW(INDIRECT("1:"&amp;LEN($D$46))),1),"0123456789. CEPSU()")))</formula1>
    </dataValidation>
    <dataValidation type="custom" allowBlank="1" showDropDown="1" showInputMessage="1" showErrorMessage="1" errorTitle="VALUE NOT VALID" error="Values allowed: 0123456789.(C)(E)(P)(S)(U)" sqref="D47">
      <formula1>ISNUMBER(SUMPRODUCT(FIND(MID($D$47,ROW(INDIRECT("1:"&amp;LEN($D$47))),1),"0123456789. CEPSU()")))</formula1>
    </dataValidation>
    <dataValidation type="custom" allowBlank="1" showDropDown="1" showInputMessage="1" showErrorMessage="1" errorTitle="VALUE NOT VALID" error="Values allowed: 0123456789.(C)(E)(P)(S)(U)" sqref="D48">
      <formula1>ISNUMBER(SUMPRODUCT(FIND(MID($D$48,ROW(INDIRECT("1:"&amp;LEN($D$48))),1),"0123456789. CEPSU()")))</formula1>
    </dataValidation>
    <dataValidation type="custom" allowBlank="1" showDropDown="1" showInputMessage="1" showErrorMessage="1" errorTitle="VALUE NOT VALID" error="Values allowed: 0123456789.(C)(E)(P)(S)(U)" sqref="D49">
      <formula1>ISNUMBER(SUMPRODUCT(FIND(MID($D$49,ROW(INDIRECT("1:"&amp;LEN($D$49))),1),"0123456789. CEPSU()")))</formula1>
    </dataValidation>
    <dataValidation type="custom" allowBlank="1" showDropDown="1" showInputMessage="1" showErrorMessage="1" errorTitle="VALUE NOT VALID" error="Values allowed: 0123456789.(C)(E)(P)(S)(U)" sqref="D50">
      <formula1>ISNUMBER(SUMPRODUCT(FIND(MID($D$50,ROW(INDIRECT("1:"&amp;LEN($D$50))),1),"0123456789. CEPSU()")))</formula1>
    </dataValidation>
    <dataValidation type="custom" allowBlank="1" showDropDown="1" showInputMessage="1" showErrorMessage="1" errorTitle="VALUE NOT VALID" error="Values allowed: 0123456789.(C)(E)(P)(S)(U)" sqref="D51">
      <formula1>ISNUMBER(SUMPRODUCT(FIND(MID($D$51,ROW(INDIRECT("1:"&amp;LEN($D$51))),1),"0123456789. CEPSU()")))</formula1>
    </dataValidation>
    <dataValidation type="custom" allowBlank="1" showDropDown="1" showInputMessage="1" showErrorMessage="1" errorTitle="VALUE NOT VALID" error="Values allowed: 0123456789.(C)(E)(P)(S)(U)" sqref="D52">
      <formula1>ISNUMBER(SUMPRODUCT(FIND(MID($D$52,ROW(INDIRECT("1:"&amp;LEN($D$52))),1),"0123456789. CEPSU()")))</formula1>
    </dataValidation>
    <dataValidation type="custom" allowBlank="1" showDropDown="1" showInputMessage="1" showErrorMessage="1" errorTitle="VALUE NOT VALID" error="Values allowed: 0123456789.(C)(E)(P)(S)(U)" sqref="C67">
      <formula1>ISNUMBER(SUMPRODUCT(FIND(MID($C$67,ROW(INDIRECT("1:"&amp;LEN($C$67))),1),"0123456789. CEPSU()")))</formula1>
    </dataValidation>
    <dataValidation type="custom" allowBlank="1" showDropDown="1" showInputMessage="1" showErrorMessage="1" errorTitle="VALUE NOT VALID" error="Values allowed: 0123456789.(C)(E)(P)(S)(U)" sqref="C68">
      <formula1>ISNUMBER(SUMPRODUCT(FIND(MID($C$68,ROW(INDIRECT("1:"&amp;LEN($C$68))),1),"0123456789. CEPSU()")))</formula1>
    </dataValidation>
    <dataValidation type="custom" allowBlank="1" showDropDown="1" showInputMessage="1" showErrorMessage="1" errorTitle="VALUE NOT VALID" error="Values allowed: 0123456789.(C)(E)(P)(S)(U)" sqref="C69">
      <formula1>ISNUMBER(SUMPRODUCT(FIND(MID($C$69,ROW(INDIRECT("1:"&amp;LEN($C$69))),1),"0123456789. CEPSU()")))</formula1>
    </dataValidation>
    <dataValidation type="custom" allowBlank="1" showDropDown="1" showInputMessage="1" showErrorMessage="1" errorTitle="VALUE NOT VALID" error="Values allowed: 0123456789.(C)(E)(P)(S)(U)" sqref="C70">
      <formula1>ISNUMBER(SUMPRODUCT(FIND(MID($C$70,ROW(INDIRECT("1:"&amp;LEN($C$70))),1),"0123456789. CEPSU()")))</formula1>
    </dataValidation>
    <dataValidation type="custom" allowBlank="1" showDropDown="1" showInputMessage="1" showErrorMessage="1" errorTitle="VALUE NOT VALID" error="Values allowed: 0123456789.(C)(E)(P)(S)(U)" sqref="C71">
      <formula1>ISNUMBER(SUMPRODUCT(FIND(MID($C$71,ROW(INDIRECT("1:"&amp;LEN($C$71))),1),"0123456789. CEPSU()")))</formula1>
    </dataValidation>
    <dataValidation type="custom" allowBlank="1" showDropDown="1" showInputMessage="1" showErrorMessage="1" errorTitle="VALUE NOT VALID" error="Values allowed: 0123456789.(C)(E)(P)(S)(U)" sqref="C72">
      <formula1>ISNUMBER(SUMPRODUCT(FIND(MID($C$72,ROW(INDIRECT("1:"&amp;LEN($C$72))),1),"0123456789. CEPSU()")))</formula1>
    </dataValidation>
    <dataValidation type="custom" allowBlank="1" showDropDown="1" showInputMessage="1" showErrorMessage="1" errorTitle="VALUE NOT VALID" error="Values allowed: 0123456789.(C)(E)(P)(S)(U)" sqref="C73">
      <formula1>ISNUMBER(SUMPRODUCT(FIND(MID($C$73,ROW(INDIRECT("1:"&amp;LEN($C$73))),1),"0123456789. CEPSU()")))</formula1>
    </dataValidation>
    <dataValidation type="custom" allowBlank="1" showDropDown="1" showInputMessage="1" showErrorMessage="1" errorTitle="VALUE NOT VALID" error="Values allowed: 0123456789.(C)(E)(P)(S)(U)" sqref="C74">
      <formula1>ISNUMBER(SUMPRODUCT(FIND(MID($C$74,ROW(INDIRECT("1:"&amp;LEN($C$74))),1),"0123456789. CEPSU()")))</formula1>
    </dataValidation>
    <dataValidation type="custom" allowBlank="1" showDropDown="1" showInputMessage="1" showErrorMessage="1" errorTitle="VALUE NOT VALID" error="Values allowed: 0123456789.(C)(E)(P)(S)(U)" sqref="C75">
      <formula1>ISNUMBER(SUMPRODUCT(FIND(MID($C$75,ROW(INDIRECT("1:"&amp;LEN($C$75))),1),"0123456789. CEPSU()")))</formula1>
    </dataValidation>
    <dataValidation type="custom" allowBlank="1" showDropDown="1" showInputMessage="1" showErrorMessage="1" errorTitle="VALUE NOT VALID" error="Values allowed: 0123456789.(C)(E)(P)(S)(U)" sqref="C76">
      <formula1>ISNUMBER(SUMPRODUCT(FIND(MID($C$76,ROW(INDIRECT("1:"&amp;LEN($C$76))),1),"0123456789. CEPSU()")))</formula1>
    </dataValidation>
    <dataValidation type="custom" allowBlank="1" showDropDown="1" showInputMessage="1" showErrorMessage="1" errorTitle="VALUE NOT VALID" error="Values allowed: 0123456789.(C)(E)(P)(S)(U)" sqref="C77">
      <formula1>ISNUMBER(SUMPRODUCT(FIND(MID($C$77,ROW(INDIRECT("1:"&amp;LEN($C$77))),1),"0123456789. CEPSU()")))</formula1>
    </dataValidation>
    <dataValidation type="custom" allowBlank="1" showDropDown="1" showInputMessage="1" showErrorMessage="1" errorTitle="VALUE NOT VALID" error="Values allowed: 0123456789.(C)(E)(P)(S)(U)" sqref="C78">
      <formula1>ISNUMBER(SUMPRODUCT(FIND(MID($C$78,ROW(INDIRECT("1:"&amp;LEN($C$78))),1),"0123456789. CEPSU()")))</formula1>
    </dataValidation>
    <dataValidation type="custom" allowBlank="1" showDropDown="1" showInputMessage="1" showErrorMessage="1" errorTitle="VALUE NOT VALID" error="Values allowed: 0123456789.(C)(E)(P)(S)(U)" sqref="C79">
      <formula1>ISNUMBER(SUMPRODUCT(FIND(MID($C$79,ROW(INDIRECT("1:"&amp;LEN($C$79))),1),"0123456789. CEPSU()")))</formula1>
    </dataValidation>
    <dataValidation type="custom" allowBlank="1" showDropDown="1" showInputMessage="1" showErrorMessage="1" errorTitle="VALUE NOT VALID" error="Values allowed: 0123456789.(C)(E)(P)(S)(U)" sqref="C80">
      <formula1>ISNUMBER(SUMPRODUCT(FIND(MID($C$80,ROW(INDIRECT("1:"&amp;LEN($C$80))),1),"0123456789. CEPSU()")))</formula1>
    </dataValidation>
    <dataValidation type="custom" allowBlank="1" showDropDown="1" showInputMessage="1" showErrorMessage="1" errorTitle="VALUE NOT VALID" error="Values allowed: 0123456789.(C)(E)(P)(S)(U)" sqref="C81">
      <formula1>ISNUMBER(SUMPRODUCT(FIND(MID($C$81,ROW(INDIRECT("1:"&amp;LEN($C$81))),1),"0123456789. CEPSU()")))</formula1>
    </dataValidation>
    <dataValidation type="custom" allowBlank="1" showDropDown="1" showInputMessage="1" showErrorMessage="1" errorTitle="VALUE NOT VALID" error="Values allowed: 0123456789.(C)(E)(P)(S)(U)" sqref="C82">
      <formula1>ISNUMBER(SUMPRODUCT(FIND(MID($C$82,ROW(INDIRECT("1:"&amp;LEN($C$82))),1),"0123456789. CEPSU()")))</formula1>
    </dataValidation>
    <dataValidation type="custom" allowBlank="1" showDropDown="1" showInputMessage="1" showErrorMessage="1" errorTitle="VALUE NOT VALID" error="Values allowed: 0123456789.(C)(E)(P)(S)(U)" sqref="C83">
      <formula1>ISNUMBER(SUMPRODUCT(FIND(MID($C$83,ROW(INDIRECT("1:"&amp;LEN($C$83))),1),"0123456789. CEPSU()")))</formula1>
    </dataValidation>
    <dataValidation type="custom" allowBlank="1" showDropDown="1" showInputMessage="1" showErrorMessage="1" errorTitle="VALUE NOT VALID" error="Values allowed: 0123456789.(C)(E)(P)(S)(U)" sqref="C84">
      <formula1>ISNUMBER(SUMPRODUCT(FIND(MID($C$84,ROW(INDIRECT("1:"&amp;LEN($C$84))),1),"0123456789. CEPSU()")))</formula1>
    </dataValidation>
    <dataValidation type="custom" allowBlank="1" showDropDown="1" showInputMessage="1" showErrorMessage="1" errorTitle="VALUE NOT VALID" error="Values allowed: 0123456789.(C)(E)(P)(S)(U)" sqref="C85">
      <formula1>ISNUMBER(SUMPRODUCT(FIND(MID($C$85,ROW(INDIRECT("1:"&amp;LEN($C$85))),1),"0123456789. CEPSU()")))</formula1>
    </dataValidation>
    <dataValidation type="custom" allowBlank="1" showDropDown="1" showInputMessage="1" showErrorMessage="1" errorTitle="VALUE NOT VALID" error="Values allowed: 0123456789.(C)(E)(P)(S)(U)" sqref="C86">
      <formula1>ISNUMBER(SUMPRODUCT(FIND(MID($C$86,ROW(INDIRECT("1:"&amp;LEN($C$86))),1),"0123456789. CEPSU()")))</formula1>
    </dataValidation>
    <dataValidation type="custom" allowBlank="1" showDropDown="1" showInputMessage="1" showErrorMessage="1" errorTitle="VALUE NOT VALID" error="Values allowed: 0123456789.(C)(E)(P)(S)(U)" sqref="C87">
      <formula1>ISNUMBER(SUMPRODUCT(FIND(MID($C$87,ROW(INDIRECT("1:"&amp;LEN($C$87))),1),"0123456789. CEPSU()")))</formula1>
    </dataValidation>
    <dataValidation type="custom" allowBlank="1" showDropDown="1" showInputMessage="1" showErrorMessage="1" errorTitle="VALUE NOT VALID" error="Values allowed: 0123456789.(C)(E)(P)(S)(U)" sqref="C88">
      <formula1>ISNUMBER(SUMPRODUCT(FIND(MID($C$88,ROW(INDIRECT("1:"&amp;LEN($C$88))),1),"0123456789. CEPSU()")))</formula1>
    </dataValidation>
    <dataValidation type="custom" allowBlank="1" showDropDown="1" showInputMessage="1" showErrorMessage="1" errorTitle="VALUE NOT VALID" error="Values allowed: 0123456789.(C)(E)(P)(S)(U)" sqref="C89">
      <formula1>ISNUMBER(SUMPRODUCT(FIND(MID($C$89,ROW(INDIRECT("1:"&amp;LEN($C$89))),1),"0123456789. CEPSU()")))</formula1>
    </dataValidation>
    <dataValidation type="custom" allowBlank="1" showDropDown="1" showInputMessage="1" showErrorMessage="1" errorTitle="VALUE NOT VALID" error="Values allowed: 0123456789.(C)(E)(P)(S)(U)" sqref="D104">
      <formula1>ISNUMBER(SUMPRODUCT(FIND(MID($D$104,ROW(INDIRECT("1:"&amp;LEN($D$104))),1),"0123456789. CEPSU()")))</formula1>
    </dataValidation>
    <dataValidation type="custom" allowBlank="1" showDropDown="1" showInputMessage="1" showErrorMessage="1" errorTitle="VALUE NOT VALID" error="Values allowed: 0123456789.(C)(E)(P)(S)(U)" sqref="D105">
      <formula1>ISNUMBER(SUMPRODUCT(FIND(MID($D$105,ROW(INDIRECT("1:"&amp;LEN($D$105))),1),"0123456789. CEPSU()")))</formula1>
    </dataValidation>
    <dataValidation type="custom" allowBlank="1" showDropDown="1" showInputMessage="1" showErrorMessage="1" errorTitle="VALUE NOT VALID" error="Values allowed: 0123456789.(C)(E)(P)(S)(U)" sqref="D106">
      <formula1>ISNUMBER(SUMPRODUCT(FIND(MID($D$106,ROW(INDIRECT("1:"&amp;LEN($D$106))),1),"0123456789. CEPSU()")))</formula1>
    </dataValidation>
    <dataValidation type="custom" allowBlank="1" showDropDown="1" showInputMessage="1" showErrorMessage="1" errorTitle="VALUE NOT VALID" error="Values allowed: 0123456789.(C)(E)(P)(S)(U)" sqref="D107">
      <formula1>ISNUMBER(SUMPRODUCT(FIND(MID($D$107,ROW(INDIRECT("1:"&amp;LEN($D$107))),1),"0123456789. CEPSU()")))</formula1>
    </dataValidation>
    <dataValidation type="custom" allowBlank="1" showDropDown="1" showInputMessage="1" showErrorMessage="1" errorTitle="VALUE NOT VALID" error="Values allowed: 0123456789.(C)(E)(P)(S)(U)" sqref="D108">
      <formula1>ISNUMBER(SUMPRODUCT(FIND(MID($D$108,ROW(INDIRECT("1:"&amp;LEN($D$108))),1),"0123456789. CEPSU()")))</formula1>
    </dataValidation>
    <dataValidation type="custom" allowBlank="1" showDropDown="1" showInputMessage="1" showErrorMessage="1" errorTitle="VALUE NOT VALID" error="Values allowed: 0123456789.(C)(E)(P)(S)(U)" sqref="D109">
      <formula1>ISNUMBER(SUMPRODUCT(FIND(MID($D$109,ROW(INDIRECT("1:"&amp;LEN($D$109))),1),"0123456789. CEPSU()")))</formula1>
    </dataValidation>
    <dataValidation type="custom" allowBlank="1" showDropDown="1" showInputMessage="1" showErrorMessage="1" errorTitle="VALUE NOT VALID" error="Values allowed: 0123456789.(C)(E)(P)(S)(U)" sqref="D110">
      <formula1>ISNUMBER(SUMPRODUCT(FIND(MID($D$110,ROW(INDIRECT("1:"&amp;LEN($D$110))),1),"0123456789. CEPSU()")))</formula1>
    </dataValidation>
    <dataValidation type="custom" allowBlank="1" showDropDown="1" showInputMessage="1" showErrorMessage="1" errorTitle="VALUE NOT VALID" error="Values allowed: 0123456789.(C)(E)(P)(S)(U)" sqref="D111">
      <formula1>ISNUMBER(SUMPRODUCT(FIND(MID($D$111,ROW(INDIRECT("1:"&amp;LEN($D$111))),1),"0123456789. CEPSU()")))</formula1>
    </dataValidation>
    <dataValidation type="custom" allowBlank="1" showDropDown="1" showInputMessage="1" showErrorMessage="1" errorTitle="VALUE NOT VALID" error="Values allowed: 0123456789.(C)(E)(P)(S)(U)" sqref="D112">
      <formula1>ISNUMBER(SUMPRODUCT(FIND(MID($D$112,ROW(INDIRECT("1:"&amp;LEN($D$112))),1),"0123456789. CEPSU()")))</formula1>
    </dataValidation>
    <dataValidation type="custom" allowBlank="1" showDropDown="1" showInputMessage="1" showErrorMessage="1" errorTitle="VALUE NOT VALID" error="Values allowed: 0123456789.(C)(E)(P)(S)(U)" sqref="C127">
      <formula1>ISNUMBER(SUMPRODUCT(FIND(MID($C$127,ROW(INDIRECT("1:"&amp;LEN($C$127))),1),"0123456789. CEPSU()")))</formula1>
    </dataValidation>
    <dataValidation type="custom" allowBlank="1" showDropDown="1" showInputMessage="1" showErrorMessage="1" errorTitle="VALUE NOT VALID" error="Values allowed: 0123456789.(C)(E)(P)(S)(U)" sqref="C128">
      <formula1>ISNUMBER(SUMPRODUCT(FIND(MID($C$128,ROW(INDIRECT("1:"&amp;LEN($C$128))),1),"0123456789. CEPSU()")))</formula1>
    </dataValidation>
    <dataValidation type="custom" allowBlank="1" showDropDown="1" showInputMessage="1" showErrorMessage="1" errorTitle="VALUE NOT VALID" error="Values allowed: 0123456789.(C)(E)(P)(S)(U)" sqref="C129">
      <formula1>ISNUMBER(SUMPRODUCT(FIND(MID($C$129,ROW(INDIRECT("1:"&amp;LEN($C$129))),1),"0123456789. CEPSU()")))</formula1>
    </dataValidation>
    <dataValidation type="custom" allowBlank="1" showDropDown="1" showInputMessage="1" showErrorMessage="1" errorTitle="VALUE NOT VALID" error="Values allowed: 0123456789.(C)(E)(P)(S)(U)" sqref="C130">
      <formula1>ISNUMBER(SUMPRODUCT(FIND(MID($C$130,ROW(INDIRECT("1:"&amp;LEN($C$130))),1),"0123456789. CEPSU()")))</formula1>
    </dataValidation>
    <dataValidation type="custom" allowBlank="1" showDropDown="1" showInputMessage="1" showErrorMessage="1" errorTitle="VALUE NOT VALID" error="Values allowed: 0123456789.(C)(E)(P)(S)(U)" sqref="C131">
      <formula1>ISNUMBER(SUMPRODUCT(FIND(MID($C$131,ROW(INDIRECT("1:"&amp;LEN($C$131))),1),"0123456789. CEPSU()")))</formula1>
    </dataValidation>
    <dataValidation type="custom" allowBlank="1" showDropDown="1" showInputMessage="1" showErrorMessage="1" errorTitle="VALUE NOT VALID" error="Values allowed: 0123456789.(C)(E)(P)(S)(U)" sqref="C132">
      <formula1>ISNUMBER(SUMPRODUCT(FIND(MID($C$132,ROW(INDIRECT("1:"&amp;LEN($C$132))),1),"0123456789. CEPSU()")))</formula1>
    </dataValidation>
    <dataValidation type="custom" allowBlank="1" showDropDown="1" showInputMessage="1" showErrorMessage="1" errorTitle="VALUE NOT VALID" error="Values allowed: 0123456789.(C)(E)(P)(S)(U)" sqref="C133">
      <formula1>ISNUMBER(SUMPRODUCT(FIND(MID($C$133,ROW(INDIRECT("1:"&amp;LEN($C$133))),1),"0123456789. CEPSU()")))</formula1>
    </dataValidation>
    <dataValidation type="custom" allowBlank="1" showDropDown="1" showInputMessage="1" showErrorMessage="1" errorTitle="VALUE NOT VALID" error="Values allowed: 0123456789.(C)(E)(P)(S)(U)" sqref="C134">
      <formula1>ISNUMBER(SUMPRODUCT(FIND(MID($C$134,ROW(INDIRECT("1:"&amp;LEN($C$134))),1),"0123456789. CEPSU()")))</formula1>
    </dataValidation>
    <dataValidation type="custom" allowBlank="1" showDropDown="1" showInputMessage="1" showErrorMessage="1" errorTitle="VALUE NOT VALID" error="Values allowed: 0123456789.(C)(E)(P)(S)(U)" sqref="C135">
      <formula1>ISNUMBER(SUMPRODUCT(FIND(MID($C$135,ROW(INDIRECT("1:"&amp;LEN($C$135))),1),"0123456789. CEPSU()")))</formula1>
    </dataValidation>
    <dataValidation type="custom" allowBlank="1" showDropDown="1" showInputMessage="1" showErrorMessage="1" errorTitle="VALUE NOT VALID" error="Values allowed: 0123456789.(C)(E)(P)(S)(U)" sqref="C136">
      <formula1>ISNUMBER(SUMPRODUCT(FIND(MID($C$136,ROW(INDIRECT("1:"&amp;LEN($C$136))),1),"0123456789. CEPSU()")))</formula1>
    </dataValidation>
    <dataValidation type="custom" allowBlank="1" showDropDown="1" showInputMessage="1" showErrorMessage="1" errorTitle="VALUE NOT VALID" error="Values allowed: 0123456789.(C)(E)(P)(S)(U)" sqref="C137">
      <formula1>ISNUMBER(SUMPRODUCT(FIND(MID($C$137,ROW(INDIRECT("1:"&amp;LEN($C$137))),1),"0123456789. CEPSU()")))</formula1>
    </dataValidation>
    <dataValidation type="custom" allowBlank="1" showDropDown="1" showInputMessage="1" showErrorMessage="1" errorTitle="VALUE NOT VALID" error="Values allowed: 0123456789.(C)(E)(P)(S)(U)" sqref="C138">
      <formula1>ISNUMBER(SUMPRODUCT(FIND(MID($C$138,ROW(INDIRECT("1:"&amp;LEN($C$138))),1),"0123456789. CEPSU()")))</formula1>
    </dataValidation>
    <dataValidation type="custom" allowBlank="1" showDropDown="1" showInputMessage="1" showErrorMessage="1" errorTitle="VALUE NOT VALID" error="Values allowed: 0123456789.(C)(E)(P)(S)(U)" sqref="C139">
      <formula1>ISNUMBER(SUMPRODUCT(FIND(MID($C$139,ROW(INDIRECT("1:"&amp;LEN($C$139))),1),"0123456789. CEPSU()")))</formula1>
    </dataValidation>
    <dataValidation type="custom" allowBlank="1" showDropDown="1" showInputMessage="1" showErrorMessage="1" errorTitle="VALUE NOT VALID" error="Values allowed: 0123456789.(C)(E)(P)(S)(U)" sqref="C140">
      <formula1>ISNUMBER(SUMPRODUCT(FIND(MID($C$140,ROW(INDIRECT("1:"&amp;LEN($C$140))),1),"0123456789. CEPSU()")))</formula1>
    </dataValidation>
    <dataValidation type="custom" allowBlank="1" showDropDown="1" showInputMessage="1" showErrorMessage="1" errorTitle="VALUE NOT VALID" error="Values allowed: 0123456789.(C)(E)(P)(S)(U)" sqref="C141">
      <formula1>ISNUMBER(SUMPRODUCT(FIND(MID($C$141,ROW(INDIRECT("1:"&amp;LEN($C$141))),1),"0123456789. CEPSU()")))</formula1>
    </dataValidation>
    <dataValidation type="custom" allowBlank="1" showDropDown="1" showInputMessage="1" showErrorMessage="1" errorTitle="VALUE NOT VALID" error="Values allowed: 0123456789.(C)(E)(P)(S)(U)" sqref="C142">
      <formula1>ISNUMBER(SUMPRODUCT(FIND(MID($C$142,ROW(INDIRECT("1:"&amp;LEN($C$142))),1),"0123456789. CEPSU()")))</formula1>
    </dataValidation>
    <dataValidation type="custom" allowBlank="1" showDropDown="1" showInputMessage="1" showErrorMessage="1" errorTitle="VALUE NOT VALID" error="Values allowed: 0123456789.(C)(E)(P)(S)(U)" sqref="C143">
      <formula1>ISNUMBER(SUMPRODUCT(FIND(MID($C$143,ROW(INDIRECT("1:"&amp;LEN($C$143))),1),"0123456789. CEPSU()")))</formula1>
    </dataValidation>
    <dataValidation type="custom" allowBlank="1" showDropDown="1" showInputMessage="1" showErrorMessage="1" errorTitle="VALUE NOT VALID" error="Values allowed: 0123456789.(C)(E)(P)(S)(U)" sqref="C144">
      <formula1>ISNUMBER(SUMPRODUCT(FIND(MID($C$144,ROW(INDIRECT("1:"&amp;LEN($C$144))),1),"0123456789. CEPSU()")))</formula1>
    </dataValidation>
    <dataValidation type="custom" allowBlank="1" showDropDown="1" showInputMessage="1" showErrorMessage="1" errorTitle="VALUE NOT VALID" error="Values allowed: 0123456789.(C)(E)(P)(S)(U)" sqref="C145">
      <formula1>ISNUMBER(SUMPRODUCT(FIND(MID($C$145,ROW(INDIRECT("1:"&amp;LEN($C$145))),1),"0123456789. CEPSU()")))</formula1>
    </dataValidation>
    <dataValidation type="custom" allowBlank="1" showDropDown="1" showInputMessage="1" showErrorMessage="1" errorTitle="VALUE NOT VALID" error="Values allowed: 0123456789.(C)(E)(P)(S)(U)" sqref="C146">
      <formula1>ISNUMBER(SUMPRODUCT(FIND(MID($C$146,ROW(INDIRECT("1:"&amp;LEN($C$146))),1),"0123456789. CEPSU()")))</formula1>
    </dataValidation>
    <dataValidation type="custom" allowBlank="1" showDropDown="1" showInputMessage="1" showErrorMessage="1" errorTitle="VALUE NOT VALID" error="Values allowed: 0123456789.(C)(E)(P)(S)(U)" sqref="C147">
      <formula1>ISNUMBER(SUMPRODUCT(FIND(MID($C$147,ROW(INDIRECT("1:"&amp;LEN($C$147))),1),"0123456789. CEPSU()")))</formula1>
    </dataValidation>
    <dataValidation type="custom" allowBlank="1" showDropDown="1" showInputMessage="1" showErrorMessage="1" errorTitle="VALUE NOT VALID" error="Values allowed: 0123456789.(C)(E)(P)(S)(U)" sqref="C148">
      <formula1>ISNUMBER(SUMPRODUCT(FIND(MID($C$148,ROW(INDIRECT("1:"&amp;LEN($C$148))),1),"0123456789. CEPSU()")))</formula1>
    </dataValidation>
    <dataValidation type="custom" allowBlank="1" showDropDown="1" showInputMessage="1" showErrorMessage="1" errorTitle="VALUE NOT VALID" error="Values allowed: 0123456789.(C)(E)(P)(S)(U)" sqref="C149">
      <formula1>ISNUMBER(SUMPRODUCT(FIND(MID($C$149,ROW(INDIRECT("1:"&amp;LEN($C$149))),1),"0123456789. CEPSU()")))</formula1>
    </dataValidation>
    <dataValidation type="custom" allowBlank="1" showDropDown="1" showInputMessage="1" showErrorMessage="1" errorTitle="VALUE NOT VALID" error="Values allowed: 0123456789.(C)(E)(P)(S)(U)" sqref="D162">
      <formula1>ISNUMBER(SUMPRODUCT(FIND(MID($D$162,ROW(INDIRECT("1:"&amp;LEN($D$162))),1),"0123456789. CEPSU()")))</formula1>
    </dataValidation>
    <dataValidation type="custom" allowBlank="1" showDropDown="1" showInputMessage="1" showErrorMessage="1" errorTitle="VALUE NOT VALID" error="Values allowed: 0123456789.(C)(E)(P)(S)(U)" sqref="D163">
      <formula1>ISNUMBER(SUMPRODUCT(FIND(MID($D$163,ROW(INDIRECT("1:"&amp;LEN($D$163))),1),"0123456789. CEPSU()")))</formula1>
    </dataValidation>
    <dataValidation type="custom" allowBlank="1" showDropDown="1" showInputMessage="1" showErrorMessage="1" errorTitle="VALUE NOT VALID" error="Values allowed: 0123456789.(C)(E)(P)(S)(U)" sqref="D164">
      <formula1>ISNUMBER(SUMPRODUCT(FIND(MID($D$164,ROW(INDIRECT("1:"&amp;LEN($D$164))),1),"0123456789. CEPSU()")))</formula1>
    </dataValidation>
    <dataValidation type="custom" allowBlank="1" showDropDown="1" showInputMessage="1" showErrorMessage="1" errorTitle="VALUE NOT VALID" error="Values allowed: 0123456789.(C)(E)(P)(S)(U)" sqref="D165">
      <formula1>ISNUMBER(SUMPRODUCT(FIND(MID($D$165,ROW(INDIRECT("1:"&amp;LEN($D$165))),1),"0123456789. CEPSU()")))</formula1>
    </dataValidation>
    <dataValidation type="custom" allowBlank="1" showDropDown="1" showInputMessage="1" showErrorMessage="1" errorTitle="VALUE NOT VALID" error="Values allowed: 0123456789.(C)(E)(P)(S)(U)" sqref="D166">
      <formula1>ISNUMBER(SUMPRODUCT(FIND(MID($D$166,ROW(INDIRECT("1:"&amp;LEN($D$166))),1),"0123456789. CEPSU()")))</formula1>
    </dataValidation>
    <dataValidation type="custom" allowBlank="1" showDropDown="1" showInputMessage="1" showErrorMessage="1" errorTitle="VALUE NOT VALID" error="Values allowed: 0123456789.(C)(E)(P)(S)(U)" sqref="D167">
      <formula1>ISNUMBER(SUMPRODUCT(FIND(MID($D$167,ROW(INDIRECT("1:"&amp;LEN($D$167))),1),"0123456789. CEPSU()")))</formula1>
    </dataValidation>
    <dataValidation type="custom" allowBlank="1" showDropDown="1" showInputMessage="1" showErrorMessage="1" errorTitle="VALUE NOT VALID" error="Values allowed: 0123456789.(C)(E)(P)(S)(U)" sqref="D168">
      <formula1>ISNUMBER(SUMPRODUCT(FIND(MID($D$168,ROW(INDIRECT("1:"&amp;LEN($D$168))),1),"0123456789. CEPSU()")))</formula1>
    </dataValidation>
    <dataValidation type="custom" allowBlank="1" showDropDown="1" showInputMessage="1" showErrorMessage="1" errorTitle="VALUE NOT VALID" error="Values allowed: 0123456789.(C)(E)(P)(S)(U)" sqref="D169">
      <formula1>ISNUMBER(SUMPRODUCT(FIND(MID($D$169,ROW(INDIRECT("1:"&amp;LEN($D$169))),1),"0123456789. CEPSU()")))</formula1>
    </dataValidation>
    <dataValidation type="custom" allowBlank="1" showDropDown="1" showInputMessage="1" showErrorMessage="1" errorTitle="VALUE NOT VALID" error="Values allowed: 0123456789.(C)(E)(P)(S)(U)" sqref="D170">
      <formula1>ISNUMBER(SUMPRODUCT(FIND(MID($D$170,ROW(INDIRECT("1:"&amp;LEN($D$170))),1),"0123456789. CEPSU()")))</formula1>
    </dataValidation>
    <dataValidation type="custom" allowBlank="1" showDropDown="1" showInputMessage="1" showErrorMessage="1" errorTitle="VALUE NOT VALID" error="Values allowed: 0123456789.(C)(E)(P)(S)(U)" sqref="C185">
      <formula1>ISNUMBER(SUMPRODUCT(FIND(MID($C$185,ROW(INDIRECT("1:"&amp;LEN($C$185))),1),"0123456789. CEPSU()")))</formula1>
    </dataValidation>
    <dataValidation type="custom" allowBlank="1" showDropDown="1" showInputMessage="1" showErrorMessage="1" errorTitle="VALUE NOT VALID" error="Values allowed: 0123456789.(C)(E)(P)(S)(U)" sqref="C186">
      <formula1>ISNUMBER(SUMPRODUCT(FIND(MID($C$186,ROW(INDIRECT("1:"&amp;LEN($C$186))),1),"0123456789. CEPSU()")))</formula1>
    </dataValidation>
    <dataValidation type="custom" allowBlank="1" showDropDown="1" showInputMessage="1" showErrorMessage="1" errorTitle="VALUE NOT VALID" error="Values allowed: 0123456789.(C)(E)(P)(S)(U)" sqref="C187">
      <formula1>ISNUMBER(SUMPRODUCT(FIND(MID($C$187,ROW(INDIRECT("1:"&amp;LEN($C$187))),1),"0123456789. CEPSU()")))</formula1>
    </dataValidation>
    <dataValidation type="custom" allowBlank="1" showDropDown="1" showInputMessage="1" showErrorMessage="1" errorTitle="VALUE NOT VALID" error="Values allowed: 0123456789.(C)(E)(P)(S)(U)" sqref="C188">
      <formula1>ISNUMBER(SUMPRODUCT(FIND(MID($C$188,ROW(INDIRECT("1:"&amp;LEN($C$188))),1),"0123456789. CEPSU()")))</formula1>
    </dataValidation>
    <dataValidation type="custom" allowBlank="1" showDropDown="1" showInputMessage="1" showErrorMessage="1" errorTitle="VALUE NOT VALID" error="Values allowed: 0123456789.(C)(E)(P)(S)(U)" sqref="C189">
      <formula1>ISNUMBER(SUMPRODUCT(FIND(MID($C$189,ROW(INDIRECT("1:"&amp;LEN($C$189))),1),"0123456789. CEPSU()")))</formula1>
    </dataValidation>
    <dataValidation type="custom" allowBlank="1" showDropDown="1" showInputMessage="1" showErrorMessage="1" errorTitle="VALUE NOT VALID" error="Values allowed: 0123456789.(C)(E)(P)(S)(U)" sqref="C190">
      <formula1>ISNUMBER(SUMPRODUCT(FIND(MID($C$190,ROW(INDIRECT("1:"&amp;LEN($C$190))),1),"0123456789. CEPSU()")))</formula1>
    </dataValidation>
    <dataValidation type="custom" allowBlank="1" showDropDown="1" showInputMessage="1" showErrorMessage="1" errorTitle="VALUE NOT VALID" error="Values allowed: 0123456789.(C)(E)(P)(S)(U)" sqref="C191">
      <formula1>ISNUMBER(SUMPRODUCT(FIND(MID($C$191,ROW(INDIRECT("1:"&amp;LEN($C$191))),1),"0123456789. CEPSU()")))</formula1>
    </dataValidation>
    <dataValidation type="custom" allowBlank="1" showDropDown="1" showInputMessage="1" showErrorMessage="1" errorTitle="VALUE NOT VALID" error="Values allowed: 0123456789.(C)(E)(P)(S)(U)" sqref="C192">
      <formula1>ISNUMBER(SUMPRODUCT(FIND(MID($C$192,ROW(INDIRECT("1:"&amp;LEN($C$192))),1),"0123456789. CEPSU()")))</formula1>
    </dataValidation>
    <dataValidation type="custom" allowBlank="1" showDropDown="1" showInputMessage="1" showErrorMessage="1" errorTitle="VALUE NOT VALID" error="Values allowed: 0123456789.(C)(E)(P)(S)(U)" sqref="C193">
      <formula1>ISNUMBER(SUMPRODUCT(FIND(MID($C$193,ROW(INDIRECT("1:"&amp;LEN($C$193))),1),"0123456789. CEPSU()")))</formula1>
    </dataValidation>
    <dataValidation type="custom" allowBlank="1" showDropDown="1" showInputMessage="1" showErrorMessage="1" errorTitle="VALUE NOT VALID" error="Values allowed: 0123456789.(C)(E)(P)(S)(U)" sqref="C194">
      <formula1>ISNUMBER(SUMPRODUCT(FIND(MID($C$194,ROW(INDIRECT("1:"&amp;LEN($C$194))),1),"0123456789. CEPSU()")))</formula1>
    </dataValidation>
    <dataValidation type="custom" allowBlank="1" showDropDown="1" showInputMessage="1" showErrorMessage="1" errorTitle="VALUE NOT VALID" error="Values allowed: 0123456789.(C)(E)(P)(S)(U)" sqref="C195">
      <formula1>ISNUMBER(SUMPRODUCT(FIND(MID($C$195,ROW(INDIRECT("1:"&amp;LEN($C$195))),1),"0123456789. CEPSU()")))</formula1>
    </dataValidation>
    <dataValidation type="custom" allowBlank="1" showDropDown="1" showInputMessage="1" showErrorMessage="1" errorTitle="VALUE NOT VALID" error="Values allowed: 0123456789.(C)(E)(P)(S)(U)" sqref="C196">
      <formula1>ISNUMBER(SUMPRODUCT(FIND(MID($C$196,ROW(INDIRECT("1:"&amp;LEN($C$196))),1),"0123456789. CEPSU()")))</formula1>
    </dataValidation>
    <dataValidation type="custom" allowBlank="1" showDropDown="1" showInputMessage="1" showErrorMessage="1" errorTitle="VALUE NOT VALID" error="Values allowed: 0123456789.(C)(E)(P)(S)(U)" sqref="C197">
      <formula1>ISNUMBER(SUMPRODUCT(FIND(MID($C$197,ROW(INDIRECT("1:"&amp;LEN($C$197))),1),"0123456789. CEPSU()")))</formula1>
    </dataValidation>
    <dataValidation type="custom" allowBlank="1" showDropDown="1" showInputMessage="1" showErrorMessage="1" errorTitle="VALUE NOT VALID" error="Values allowed: 0123456789.(C)(E)(P)(S)(U)" sqref="C198">
      <formula1>ISNUMBER(SUMPRODUCT(FIND(MID($C$198,ROW(INDIRECT("1:"&amp;LEN($C$198))),1),"0123456789. CEPSU()")))</formula1>
    </dataValidation>
    <dataValidation type="custom" allowBlank="1" showDropDown="1" showInputMessage="1" showErrorMessage="1" errorTitle="VALUE NOT VALID" error="Values allowed: 0123456789.(C)(E)(P)(S)(U)" sqref="C199">
      <formula1>ISNUMBER(SUMPRODUCT(FIND(MID($C$199,ROW(INDIRECT("1:"&amp;LEN($C$199))),1),"0123456789. CEPSU()")))</formula1>
    </dataValidation>
    <dataValidation type="custom" allowBlank="1" showDropDown="1" showInputMessage="1" showErrorMessage="1" errorTitle="VALUE NOT VALID" error="Values allowed: 0123456789.(C)(E)(P)(S)(U)" sqref="C200">
      <formula1>ISNUMBER(SUMPRODUCT(FIND(MID($C$200,ROW(INDIRECT("1:"&amp;LEN($C$200))),1),"0123456789. CEPSU()")))</formula1>
    </dataValidation>
    <dataValidation type="custom" allowBlank="1" showDropDown="1" showInputMessage="1" showErrorMessage="1" errorTitle="VALUE NOT VALID" error="Values allowed: 0123456789.(C)(E)(P)(S)(U)" sqref="C201">
      <formula1>ISNUMBER(SUMPRODUCT(FIND(MID($C$201,ROW(INDIRECT("1:"&amp;LEN($C$201))),1),"0123456789. CEPSU()")))</formula1>
    </dataValidation>
    <dataValidation type="custom" allowBlank="1" showDropDown="1" showInputMessage="1" showErrorMessage="1" errorTitle="VALUE NOT VALID" error="Values allowed: 0123456789.(C)(E)(P)(S)(U)" sqref="C202">
      <formula1>ISNUMBER(SUMPRODUCT(FIND(MID($C$202,ROW(INDIRECT("1:"&amp;LEN($C$202))),1),"0123456789. CEPSU()")))</formula1>
    </dataValidation>
    <dataValidation type="custom" allowBlank="1" showDropDown="1" showInputMessage="1" showErrorMessage="1" errorTitle="VALUE NOT VALID" error="Values allowed: 0123456789.(C)(E)(P)(S)(U)" sqref="C203">
      <formula1>ISNUMBER(SUMPRODUCT(FIND(MID($C$203,ROW(INDIRECT("1:"&amp;LEN($C$203))),1),"0123456789. CEPSU()")))</formula1>
    </dataValidation>
    <dataValidation type="custom" allowBlank="1" showDropDown="1" showInputMessage="1" showErrorMessage="1" errorTitle="VALUE NOT VALID" error="Values allowed: 0123456789.(C)(E)(P)(S)(U)" sqref="C204">
      <formula1>ISNUMBER(SUMPRODUCT(FIND(MID($C$204,ROW(INDIRECT("1:"&amp;LEN($C$204))),1),"0123456789. CEPSU()")))</formula1>
    </dataValidation>
    <dataValidation type="custom" allowBlank="1" showDropDown="1" showInputMessage="1" showErrorMessage="1" errorTitle="VALUE NOT VALID" error="Values allowed: 0123456789.(C)(E)(P)(S)(U)" sqref="C205">
      <formula1>ISNUMBER(SUMPRODUCT(FIND(MID($C$205,ROW(INDIRECT("1:"&amp;LEN($C$205))),1),"0123456789. CEPSU()")))</formula1>
    </dataValidation>
    <dataValidation type="custom" allowBlank="1" showDropDown="1" showInputMessage="1" showErrorMessage="1" errorTitle="VALUE NOT VALID" error="Values allowed: 0123456789.(C)(E)(P)(S)(U)" sqref="C206">
      <formula1>ISNUMBER(SUMPRODUCT(FIND(MID($C$206,ROW(INDIRECT("1:"&amp;LEN($C$206))),1),"0123456789. CEPSU()")))</formula1>
    </dataValidation>
    <dataValidation type="custom" allowBlank="1" showDropDown="1" showInputMessage="1" showErrorMessage="1" errorTitle="VALUE NOT VALID" error="Values allowed: 0123456789.(C)(E)(P)(S)(U)" sqref="C207">
      <formula1>ISNUMBER(SUMPRODUCT(FIND(MID($C$207,ROW(INDIRECT("1:"&amp;LEN($C$207))),1),"0123456789. CEPSU()")))</formula1>
    </dataValidation>
    <dataValidation type="custom" allowBlank="1" showDropDown="1" showInputMessage="1" showErrorMessage="1" errorTitle="VALUE NOT VALID" error="Values allowed: 0123456789.(C)(E)(P)(S)(U)" sqref="D222">
      <formula1>ISNUMBER(SUMPRODUCT(FIND(MID($D$222,ROW(INDIRECT("1:"&amp;LEN($D$222))),1),"0123456789. CEPSU()")))</formula1>
    </dataValidation>
    <dataValidation type="custom" allowBlank="1" showDropDown="1" showInputMessage="1" showErrorMessage="1" errorTitle="VALUE NOT VALID" error="Values allowed: 0123456789.(C)(E)(P)(S)(U)" sqref="D223">
      <formula1>ISNUMBER(SUMPRODUCT(FIND(MID($D$223,ROW(INDIRECT("1:"&amp;LEN($D$223))),1),"0123456789. CEPSU()")))</formula1>
    </dataValidation>
    <dataValidation type="custom" allowBlank="1" showDropDown="1" showInputMessage="1" showErrorMessage="1" errorTitle="VALUE NOT VALID" error="Values allowed: 0123456789.(C)(E)(P)(S)(U)" sqref="D224">
      <formula1>ISNUMBER(SUMPRODUCT(FIND(MID($D$224,ROW(INDIRECT("1:"&amp;LEN($D$224))),1),"0123456789. CEPSU()")))</formula1>
    </dataValidation>
    <dataValidation type="custom" allowBlank="1" showDropDown="1" showInputMessage="1" showErrorMessage="1" errorTitle="VALUE NOT VALID" error="Values allowed: 0123456789.(C)(E)(P)(S)(U)" sqref="D225">
      <formula1>ISNUMBER(SUMPRODUCT(FIND(MID($D$225,ROW(INDIRECT("1:"&amp;LEN($D$225))),1),"0123456789. CEPSU()")))</formula1>
    </dataValidation>
    <dataValidation type="custom" allowBlank="1" showDropDown="1" showInputMessage="1" showErrorMessage="1" errorTitle="VALUE NOT VALID" error="Values allowed: 0123456789.(C)(E)(P)(S)(U)" sqref="D226">
      <formula1>ISNUMBER(SUMPRODUCT(FIND(MID($D$226,ROW(INDIRECT("1:"&amp;LEN($D$226))),1),"0123456789. CEPSU()")))</formula1>
    </dataValidation>
    <dataValidation type="custom" allowBlank="1" showDropDown="1" showInputMessage="1" showErrorMessage="1" errorTitle="VALUE NOT VALID" error="Values allowed: 0123456789.(C)(E)(P)(S)(U)" sqref="D227">
      <formula1>ISNUMBER(SUMPRODUCT(FIND(MID($D$227,ROW(INDIRECT("1:"&amp;LEN($D$227))),1),"0123456789. CEPSU()")))</formula1>
    </dataValidation>
    <dataValidation type="custom" allowBlank="1" showDropDown="1" showInputMessage="1" showErrorMessage="1" errorTitle="VALUE NOT VALID" error="Values allowed: 0123456789.(C)(E)(P)(S)(U)" sqref="D228">
      <formula1>ISNUMBER(SUMPRODUCT(FIND(MID($D$228,ROW(INDIRECT("1:"&amp;LEN($D$228))),1),"0123456789. CEPSU()")))</formula1>
    </dataValidation>
    <dataValidation type="custom" allowBlank="1" showDropDown="1" showInputMessage="1" showErrorMessage="1" errorTitle="VALUE NOT VALID" error="Values allowed: 0123456789.(C)(E)(P)(S)(U)" sqref="D229">
      <formula1>ISNUMBER(SUMPRODUCT(FIND(MID($D$229,ROW(INDIRECT("1:"&amp;LEN($D$229))),1),"0123456789. CEPSU()")))</formula1>
    </dataValidation>
    <dataValidation type="custom" allowBlank="1" showDropDown="1" showInputMessage="1" showErrorMessage="1" errorTitle="VALUE NOT VALID" error="Values allowed: 0123456789.(C)(E)(P)(S)(U)" sqref="D230">
      <formula1>ISNUMBER(SUMPRODUCT(FIND(MID($D$230,ROW(INDIRECT("1:"&amp;LEN($D$230))),1),"0123456789. CEPSU()")))</formula1>
    </dataValidation>
    <dataValidation type="custom" allowBlank="1" showDropDown="1" showInputMessage="1" showErrorMessage="1" errorTitle="VALUE NOT VALID" error="Values allowed: 0123456789.(C)(E)(P)(S)(U)" sqref="D231">
      <formula1>ISNUMBER(SUMPRODUCT(FIND(MID($D$231,ROW(INDIRECT("1:"&amp;LEN($D$231))),1),"0123456789. CEPSU()")))</formula1>
    </dataValidation>
    <dataValidation type="custom" allowBlank="1" showDropDown="1" showInputMessage="1" showErrorMessage="1" errorTitle="VALUE NOT VALID" error="Values allowed: 0123456789.(C)(E)(P)(S)(U)" sqref="D232">
      <formula1>ISNUMBER(SUMPRODUCT(FIND(MID($D$232,ROW(INDIRECT("1:"&amp;LEN($D$232))),1),"0123456789. CEPSU()")))</formula1>
    </dataValidation>
    <dataValidation type="custom" allowBlank="1" showDropDown="1" showInputMessage="1" showErrorMessage="1" errorTitle="VALUE NOT VALID" error="Values allowed: 0123456789.(C)(E)(P)(S)(U)" sqref="D233">
      <formula1>ISNUMBER(SUMPRODUCT(FIND(MID($D$233,ROW(INDIRECT("1:"&amp;LEN($D$233))),1),"0123456789. CEPSU()")))</formula1>
    </dataValidation>
    <dataValidation type="custom" allowBlank="1" showDropDown="1" showInputMessage="1" showErrorMessage="1" errorTitle="VALUE NOT VALID" error="Values allowed: 0123456789.(C)(E)(P)(S)(U)" sqref="D234">
      <formula1>ISNUMBER(SUMPRODUCT(FIND(MID($D$234,ROW(INDIRECT("1:"&amp;LEN($D$234))),1),"0123456789. CEPSU()")))</formula1>
    </dataValidation>
    <dataValidation type="custom" allowBlank="1" showDropDown="1" showInputMessage="1" showErrorMessage="1" errorTitle="VALUE NOT VALID" error="Values allowed: 0123456789.(C)(E)(P)(S)(U)" sqref="D235">
      <formula1>ISNUMBER(SUMPRODUCT(FIND(MID($D$235,ROW(INDIRECT("1:"&amp;LEN($D$235))),1),"0123456789. CEPSU()")))</formula1>
    </dataValidation>
    <dataValidation type="custom" allowBlank="1" showDropDown="1" showInputMessage="1" showErrorMessage="1" errorTitle="VALUE NOT VALID" error="Values allowed: 0123456789.(C)(E)(P)(S)(U)" sqref="D236">
      <formula1>ISNUMBER(SUMPRODUCT(FIND(MID($D$236,ROW(INDIRECT("1:"&amp;LEN($D$236))),1),"0123456789. CEPSU()")))</formula1>
    </dataValidation>
    <dataValidation type="custom" allowBlank="1" showDropDown="1" showInputMessage="1" showErrorMessage="1" errorTitle="VALUE NOT VALID" error="Values allowed: 0123456789.(C)(E)(P)(S)(U)" sqref="D237">
      <formula1>ISNUMBER(SUMPRODUCT(FIND(MID($D$237,ROW(INDIRECT("1:"&amp;LEN($D$237))),1),"0123456789. CEPSU()")))</formula1>
    </dataValidation>
    <dataValidation type="custom" allowBlank="1" showDropDown="1" showInputMessage="1" showErrorMessage="1" errorTitle="VALUE NOT VALID" error="Values allowed: 0123456789.(C)(E)(P)(S)(U)" sqref="D238">
      <formula1>ISNUMBER(SUMPRODUCT(FIND(MID($D$238,ROW(INDIRECT("1:"&amp;LEN($D$238))),1),"0123456789. CEPSU()")))</formula1>
    </dataValidation>
    <dataValidation type="custom" allowBlank="1" showDropDown="1" showInputMessage="1" showErrorMessage="1" errorTitle="VALUE NOT VALID" error="Values allowed: 0123456789.(C)(E)(P)(S)(U)" sqref="D239">
      <formula1>ISNUMBER(SUMPRODUCT(FIND(MID($D$239,ROW(INDIRECT("1:"&amp;LEN($D$239))),1),"0123456789. CEPSU()")))</formula1>
    </dataValidation>
    <dataValidation type="custom" allowBlank="1" showDropDown="1" showInputMessage="1" showErrorMessage="1" errorTitle="VALUE NOT VALID" error="Values allowed: 0123456789.(C)(E)(P)(S)(U)" sqref="D240">
      <formula1>ISNUMBER(SUMPRODUCT(FIND(MID($D$240,ROW(INDIRECT("1:"&amp;LEN($D$240))),1),"0123456789. CEPSU()")))</formula1>
    </dataValidation>
    <dataValidation type="custom" allowBlank="1" showDropDown="1" showInputMessage="1" showErrorMessage="1" errorTitle="VALUE NOT VALID" error="Values allowed: 0123456789.(C)(E)(P)(S)(U)" sqref="D241">
      <formula1>ISNUMBER(SUMPRODUCT(FIND(MID($D$241,ROW(INDIRECT("1:"&amp;LEN($D$241))),1),"0123456789. CEPSU()")))</formula1>
    </dataValidation>
    <dataValidation type="custom" allowBlank="1" showDropDown="1" showInputMessage="1" showErrorMessage="1" errorTitle="VALUE NOT VALID" error="Values allowed: 0123456789.(C)(E)(P)(S)(U)" sqref="D242">
      <formula1>ISNUMBER(SUMPRODUCT(FIND(MID($D$242,ROW(INDIRECT("1:"&amp;LEN($D$242))),1),"0123456789. CEPSU()")))</formula1>
    </dataValidation>
    <dataValidation type="custom" allowBlank="1" showDropDown="1" showInputMessage="1" showErrorMessage="1" errorTitle="VALUE NOT VALID" error="Values allowed: 0123456789.(C)(E)(P)(S)(U)" sqref="D243">
      <formula1>ISNUMBER(SUMPRODUCT(FIND(MID($D$243,ROW(INDIRECT("1:"&amp;LEN($D$243))),1),"0123456789. CEPSU()")))</formula1>
    </dataValidation>
    <dataValidation type="custom" allowBlank="1" showDropDown="1" showInputMessage="1" showErrorMessage="1" errorTitle="VALUE NOT VALID" error="Values allowed: 0123456789.(C)(E)(P)(S)(U)" sqref="D244">
      <formula1>ISNUMBER(SUMPRODUCT(FIND(MID($D$244,ROW(INDIRECT("1:"&amp;LEN($D$244))),1),"0123456789. CEPSU()")))</formula1>
    </dataValidation>
    <dataValidation type="custom" allowBlank="1" showDropDown="1" showInputMessage="1" showErrorMessage="1" errorTitle="VALUE NOT VALID" error="Values allowed: 0123456789.(C)(E)(P)(S)(U)" sqref="D245">
      <formula1>ISNUMBER(SUMPRODUCT(FIND(MID($D$245,ROW(INDIRECT("1:"&amp;LEN($D$245))),1),"0123456789. CEPSU()")))</formula1>
    </dataValidation>
    <dataValidation type="custom" allowBlank="1" showDropDown="1" showInputMessage="1" showErrorMessage="1" errorTitle="VALUE NOT VALID" error="Values allowed: 0123456789.(C)(E)(P)(S)(U)" sqref="D246">
      <formula1>ISNUMBER(SUMPRODUCT(FIND(MID($D$246,ROW(INDIRECT("1:"&amp;LEN($D$246))),1),"0123456789. CEPSU()")))</formula1>
    </dataValidation>
    <dataValidation type="custom" allowBlank="1" showDropDown="1" showInputMessage="1" showErrorMessage="1" errorTitle="VALUE NOT VALID" error="Values allowed: 0123456789.(C)(E)(P)(S)(U)" sqref="D247">
      <formula1>ISNUMBER(SUMPRODUCT(FIND(MID($D$247,ROW(INDIRECT("1:"&amp;LEN($D$247))),1),"0123456789. CEPSU()")))</formula1>
    </dataValidation>
    <dataValidation type="custom" allowBlank="1" showDropDown="1" showInputMessage="1" showErrorMessage="1" errorTitle="VALUE NOT VALID" error="Values allowed: 0123456789.(C)(E)(P)(S)(U)" sqref="D248">
      <formula1>ISNUMBER(SUMPRODUCT(FIND(MID($D$248,ROW(INDIRECT("1:"&amp;LEN($D$248))),1),"0123456789. CEPSU()")))</formula1>
    </dataValidation>
    <dataValidation type="custom" allowBlank="1" showDropDown="1" showInputMessage="1" showErrorMessage="1" errorTitle="VALUE NOT VALID" error="Values allowed: 0123456789.(C)(E)(P)(S)(U)" sqref="D249">
      <formula1>ISNUMBER(SUMPRODUCT(FIND(MID($D$249,ROW(INDIRECT("1:"&amp;LEN($D$249))),1),"0123456789. CEPSU()")))</formula1>
    </dataValidation>
    <dataValidation type="custom" allowBlank="1" showDropDown="1" showInputMessage="1" showErrorMessage="1" errorTitle="VALUE NOT VALID" error="Values allowed: 0123456789.(C)(E)(P)(S)(U)" sqref="D250">
      <formula1>ISNUMBER(SUMPRODUCT(FIND(MID($D$250,ROW(INDIRECT("1:"&amp;LEN($D$250))),1),"0123456789. CEPSU()")))</formula1>
    </dataValidation>
    <dataValidation type="custom" allowBlank="1" showDropDown="1" showInputMessage="1" showErrorMessage="1" errorTitle="VALUE NOT VALID" error="Values allowed: 0123456789.(C)(E)(P)(S)(U)" sqref="D251">
      <formula1>ISNUMBER(SUMPRODUCT(FIND(MID($D$251,ROW(INDIRECT("1:"&amp;LEN($D$251))),1),"0123456789. CEPSU()")))</formula1>
    </dataValidation>
    <dataValidation type="custom" allowBlank="1" showDropDown="1" showInputMessage="1" showErrorMessage="1" errorTitle="VALUE NOT VALID" error="Values allowed: 0123456789.(C)(E)(P)(S)(U)" sqref="D252">
      <formula1>ISNUMBER(SUMPRODUCT(FIND(MID($D$252,ROW(INDIRECT("1:"&amp;LEN($D$252))),1),"0123456789. CEPSU()")))</formula1>
    </dataValidation>
    <dataValidation type="custom" allowBlank="1" showDropDown="1" showInputMessage="1" showErrorMessage="1" errorTitle="VALUE NOT VALID" error="Values allowed: 0123456789.(C)(E)(P)(S)(U)" sqref="D253">
      <formula1>ISNUMBER(SUMPRODUCT(FIND(MID($D$253,ROW(INDIRECT("1:"&amp;LEN($D$253))),1),"0123456789. CEPSU()")))</formula1>
    </dataValidation>
    <dataValidation type="custom" allowBlank="1" showDropDown="1" showInputMessage="1" showErrorMessage="1" errorTitle="VALUE NOT VALID" error="Values allowed: 0123456789.(C)(E)(P)(S)(U)" sqref="D254">
      <formula1>ISNUMBER(SUMPRODUCT(FIND(MID($D$254,ROW(INDIRECT("1:"&amp;LEN($D$254))),1),"0123456789. CEPSU()")))</formula1>
    </dataValidation>
    <dataValidation type="custom" allowBlank="1" showDropDown="1" showInputMessage="1" showErrorMessage="1" errorTitle="VALUE NOT VALID" error="Values allowed: 0123456789.(C)(E)(P)(S)(U)" sqref="D255">
      <formula1>ISNUMBER(SUMPRODUCT(FIND(MID($D$255,ROW(INDIRECT("1:"&amp;LEN($D$255))),1),"0123456789. CEPSU()")))</formula1>
    </dataValidation>
    <dataValidation type="custom" allowBlank="1" showDropDown="1" showInputMessage="1" showErrorMessage="1" errorTitle="VALUE NOT VALID" error="Values allowed: 0123456789.(C)(E)(P)(S)(U)" sqref="D256">
      <formula1>ISNUMBER(SUMPRODUCT(FIND(MID($D$256,ROW(INDIRECT("1:"&amp;LEN($D$256))),1),"0123456789. CEPSU()")))</formula1>
    </dataValidation>
    <dataValidation type="custom" allowBlank="1" showDropDown="1" showInputMessage="1" showErrorMessage="1" errorTitle="VALUE NOT VALID" error="Values allowed: 0123456789.(C)(E)(P)(S)(U)" sqref="D257">
      <formula1>ISNUMBER(SUMPRODUCT(FIND(MID($D$257,ROW(INDIRECT("1:"&amp;LEN($D$257))),1),"0123456789. CEPSU()")))</formula1>
    </dataValidation>
    <dataValidation type="custom" allowBlank="1" showDropDown="1" showInputMessage="1" showErrorMessage="1" errorTitle="VALUE NOT VALID" error="Values allowed: 0123456789.(C)(E)(P)(S)(U)" sqref="D258">
      <formula1>ISNUMBER(SUMPRODUCT(FIND(MID($D$258,ROW(INDIRECT("1:"&amp;LEN($D$258))),1),"0123456789. CEPSU()")))</formula1>
    </dataValidation>
    <dataValidation type="custom" allowBlank="1" showDropDown="1" showInputMessage="1" showErrorMessage="1" errorTitle="VALUE NOT VALID" error="Values allowed: 0123456789.(C)(E)(P)(S)(U)" sqref="D259">
      <formula1>ISNUMBER(SUMPRODUCT(FIND(MID($D$259,ROW(INDIRECT("1:"&amp;LEN($D$259))),1),"0123456789. CEPSU()")))</formula1>
    </dataValidation>
    <dataValidation type="custom" allowBlank="1" showDropDown="1" showInputMessage="1" showErrorMessage="1" errorTitle="VALUE NOT VALID" error="Values allowed: 0123456789.(C)(E)(P)(S)(U)" sqref="D260">
      <formula1>ISNUMBER(SUMPRODUCT(FIND(MID($D$260,ROW(INDIRECT("1:"&amp;LEN($D$260))),1),"0123456789. CEPSU()")))</formula1>
    </dataValidation>
    <dataValidation type="custom" allowBlank="1" showDropDown="1" showInputMessage="1" showErrorMessage="1" errorTitle="VALUE NOT VALID" error="Values allowed: 0123456789.(C)(E)(P)(S)(U)" sqref="D261">
      <formula1>ISNUMBER(SUMPRODUCT(FIND(MID($D$261,ROW(INDIRECT("1:"&amp;LEN($D$261))),1),"0123456789. CEPSU()")))</formula1>
    </dataValidation>
    <dataValidation type="custom" allowBlank="1" showDropDown="1" showInputMessage="1" showErrorMessage="1" errorTitle="VALUE NOT VALID" error="Values allowed: 0123456789.(C)(E)(P)(S)(U)" sqref="D262">
      <formula1>ISNUMBER(SUMPRODUCT(FIND(MID($D$262,ROW(INDIRECT("1:"&amp;LEN($D$262))),1),"0123456789. CEPSU()")))</formula1>
    </dataValidation>
    <dataValidation type="custom" allowBlank="1" showDropDown="1" showInputMessage="1" showErrorMessage="1" errorTitle="VALUE NOT VALID" error="Values allowed: 0123456789.(C)(E)(P)(S)(U)" sqref="D263">
      <formula1>ISNUMBER(SUMPRODUCT(FIND(MID($D$263,ROW(INDIRECT("1:"&amp;LEN($D$263))),1),"0123456789. CEPSU()")))</formula1>
    </dataValidation>
    <dataValidation type="custom" allowBlank="1" showDropDown="1" showInputMessage="1" showErrorMessage="1" errorTitle="VALUE NOT VALID" error="Values allowed: 0123456789.(C)(E)(P)(S)(U)" sqref="D264">
      <formula1>ISNUMBER(SUMPRODUCT(FIND(MID($D$264,ROW(INDIRECT("1:"&amp;LEN($D$264))),1),"0123456789. CEPSU()")))</formula1>
    </dataValidation>
    <dataValidation type="custom" allowBlank="1" showDropDown="1" showInputMessage="1" showErrorMessage="1" errorTitle="VALUE NOT VALID" error="Values allowed: 0123456789.(C)(E)(P)(S)(U)" sqref="D265">
      <formula1>ISNUMBER(SUMPRODUCT(FIND(MID($D$265,ROW(INDIRECT("1:"&amp;LEN($D$265))),1),"0123456789. CEPSU()")))</formula1>
    </dataValidation>
    <dataValidation type="custom" allowBlank="1" showDropDown="1" showInputMessage="1" showErrorMessage="1" errorTitle="VALUE NOT VALID" error="Values allowed: 0123456789.(C)(E)(P)(S)(U)" sqref="D266">
      <formula1>ISNUMBER(SUMPRODUCT(FIND(MID($D$266,ROW(INDIRECT("1:"&amp;LEN($D$266))),1),"0123456789. CEPSU()")))</formula1>
    </dataValidation>
    <dataValidation type="custom" allowBlank="1" showDropDown="1" showInputMessage="1" showErrorMessage="1" errorTitle="VALUE NOT VALID" error="Values allowed: 0123456789.(C)(E)(P)(S)(U)" sqref="D267">
      <formula1>ISNUMBER(SUMPRODUCT(FIND(MID($D$267,ROW(INDIRECT("1:"&amp;LEN($D$267))),1),"0123456789. CEPSU()")))</formula1>
    </dataValidation>
    <dataValidation type="custom" allowBlank="1" showDropDown="1" showInputMessage="1" showErrorMessage="1" errorTitle="VALUE NOT VALID" error="Values allowed: 0123456789.(C)(E)(P)(S)(U)" sqref="D268">
      <formula1>ISNUMBER(SUMPRODUCT(FIND(MID($D$268,ROW(INDIRECT("1:"&amp;LEN($D$268))),1),"0123456789. CEPSU()")))</formula1>
    </dataValidation>
    <dataValidation type="custom" allowBlank="1" showDropDown="1" showInputMessage="1" showErrorMessage="1" errorTitle="VALUE NOT VALID" error="Values allowed: 0123456789.(C)(E)(P)(S)(U)" sqref="D269">
      <formula1>ISNUMBER(SUMPRODUCT(FIND(MID($D$269,ROW(INDIRECT("1:"&amp;LEN($D$269))),1),"0123456789. CEPSU()")))</formula1>
    </dataValidation>
    <dataValidation type="custom" allowBlank="1" showDropDown="1" showInputMessage="1" showErrorMessage="1" errorTitle="VALUE NOT VALID" error="Values allowed: 0123456789.(C)(E)(P)(S)(U)" sqref="D270">
      <formula1>ISNUMBER(SUMPRODUCT(FIND(MID($D$270,ROW(INDIRECT("1:"&amp;LEN($D$270))),1),"0123456789. CEPSU()")))</formula1>
    </dataValidation>
    <dataValidation type="custom" allowBlank="1" showDropDown="1" showInputMessage="1" showErrorMessage="1" errorTitle="VALUE NOT VALID" error="Values allowed: 0123456789.(C)(E)(P)(S)(U)" sqref="D271">
      <formula1>ISNUMBER(SUMPRODUCT(FIND(MID($D$271,ROW(INDIRECT("1:"&amp;LEN($D$271))),1),"0123456789. CEPSU()")))</formula1>
    </dataValidation>
    <dataValidation type="custom" allowBlank="1" showDropDown="1" showInputMessage="1" showErrorMessage="1" errorTitle="VALUE NOT VALID" error="Values allowed: 0123456789.(C)(E)(P)(S)(U)" sqref="D272">
      <formula1>ISNUMBER(SUMPRODUCT(FIND(MID($D$272,ROW(INDIRECT("1:"&amp;LEN($D$272))),1),"0123456789. CEPSU()")))</formula1>
    </dataValidation>
    <dataValidation type="custom" allowBlank="1" showDropDown="1" showInputMessage="1" showErrorMessage="1" errorTitle="VALUE NOT VALID" error="Values allowed: 0123456789.(C)(E)(P)(S)(U)" sqref="D273">
      <formula1>ISNUMBER(SUMPRODUCT(FIND(MID($D$273,ROW(INDIRECT("1:"&amp;LEN($D$273))),1),"0123456789. CEPSU()")))</formula1>
    </dataValidation>
    <dataValidation type="custom" allowBlank="1" showDropDown="1" showInputMessage="1" showErrorMessage="1" errorTitle="VALUE NOT VALID" error="Values allowed: 0123456789.(C)(E)(P)(S)(U)" sqref="D274">
      <formula1>ISNUMBER(SUMPRODUCT(FIND(MID($D$274,ROW(INDIRECT("1:"&amp;LEN($D$274))),1),"0123456789. CEPSU()")))</formula1>
    </dataValidation>
    <dataValidation type="custom" allowBlank="1" showDropDown="1" showInputMessage="1" showErrorMessage="1" errorTitle="VALUE NOT VALID" error="Values allowed: 0123456789.(C)(E)(P)(S)(U)" sqref="D275">
      <formula1>ISNUMBER(SUMPRODUCT(FIND(MID($D$275,ROW(INDIRECT("1:"&amp;LEN($D$275))),1),"0123456789. CEPSU()")))</formula1>
    </dataValidation>
    <dataValidation type="custom" allowBlank="1" showDropDown="1" showInputMessage="1" showErrorMessage="1" errorTitle="VALUE NOT VALID" error="Values allowed: 0123456789.(C)(E)(P)(S)(U)" sqref="D276">
      <formula1>ISNUMBER(SUMPRODUCT(FIND(MID($D$276,ROW(INDIRECT("1:"&amp;LEN($D$276))),1),"0123456789. CEPSU()")))</formula1>
    </dataValidation>
    <dataValidation type="custom" allowBlank="1" showDropDown="1" showInputMessage="1" showErrorMessage="1" errorTitle="VALUE NOT VALID" error="Values allowed: 0123456789.(C)(E)(P)(S)(U)" sqref="D277">
      <formula1>ISNUMBER(SUMPRODUCT(FIND(MID($D$277,ROW(INDIRECT("1:"&amp;LEN($D$277))),1),"0123456789. CEPSU()")))</formula1>
    </dataValidation>
    <dataValidation type="custom" allowBlank="1" showDropDown="1" showInputMessage="1" showErrorMessage="1" errorTitle="VALUE NOT VALID" error="Values allowed: 0123456789.(C)(E)(P)(S)(U)" sqref="D278">
      <formula1>ISNUMBER(SUMPRODUCT(FIND(MID($D$278,ROW(INDIRECT("1:"&amp;LEN($D$278))),1),"0123456789. CEPSU()")))</formula1>
    </dataValidation>
    <dataValidation type="custom" allowBlank="1" showDropDown="1" showInputMessage="1" showErrorMessage="1" errorTitle="VALUE NOT VALID" error="Values allowed: 0123456789.(C)(E)(P)(S)(U)" sqref="D279">
      <formula1>ISNUMBER(SUMPRODUCT(FIND(MID($D$279,ROW(INDIRECT("1:"&amp;LEN($D$279))),1),"0123456789. CEPSU()")))</formula1>
    </dataValidation>
    <dataValidation type="custom" allowBlank="1" showDropDown="1" showInputMessage="1" showErrorMessage="1" errorTitle="VALUE NOT VALID" error="Values allowed: 0123456789.(C)(E)(P)(S)(U)" sqref="D280">
      <formula1>ISNUMBER(SUMPRODUCT(FIND(MID($D$280,ROW(INDIRECT("1:"&amp;LEN($D$280))),1),"0123456789. CEPSU()")))</formula1>
    </dataValidation>
    <dataValidation type="custom" allowBlank="1" showDropDown="1" showInputMessage="1" showErrorMessage="1" errorTitle="VALUE NOT VALID" error="Values allowed: 0123456789.(C)(E)(P)(S)(U)" sqref="D281">
      <formula1>ISNUMBER(SUMPRODUCT(FIND(MID($D$281,ROW(INDIRECT("1:"&amp;LEN($D$281))),1),"0123456789. CEPSU()")))</formula1>
    </dataValidation>
    <dataValidation type="custom" allowBlank="1" showDropDown="1" showInputMessage="1" showErrorMessage="1" errorTitle="VALUE NOT VALID" error="Values allowed: 0123456789.(C)(E)(P)(S)(U)" sqref="D282">
      <formula1>ISNUMBER(SUMPRODUCT(FIND(MID($D$282,ROW(INDIRECT("1:"&amp;LEN($D$282))),1),"0123456789. CEPSU()")))</formula1>
    </dataValidation>
    <dataValidation type="custom" allowBlank="1" showDropDown="1" showInputMessage="1" showErrorMessage="1" errorTitle="VALUE NOT VALID" error="Values allowed: 0123456789.(C)(E)(P)(S)(U)" sqref="D283">
      <formula1>ISNUMBER(SUMPRODUCT(FIND(MID($D$283,ROW(INDIRECT("1:"&amp;LEN($D$283))),1),"0123456789. CEPSU()")))</formula1>
    </dataValidation>
    <dataValidation type="custom" allowBlank="1" showDropDown="1" showInputMessage="1" showErrorMessage="1" errorTitle="VALUE NOT VALID" error="Values allowed: 0123456789.(C)(E)(P)(S)(U)" sqref="D284">
      <formula1>ISNUMBER(SUMPRODUCT(FIND(MID($D$284,ROW(INDIRECT("1:"&amp;LEN($D$284))),1),"0123456789. CEPSU()")))</formula1>
    </dataValidation>
    <dataValidation type="custom" allowBlank="1" showDropDown="1" showInputMessage="1" showErrorMessage="1" errorTitle="VALUE NOT VALID" error="Values allowed: 0123456789.(C)(E)(P)(S)(U)" sqref="D285">
      <formula1>ISNUMBER(SUMPRODUCT(FIND(MID($D$285,ROW(INDIRECT("1:"&amp;LEN($D$285))),1),"0123456789. CEPSU()")))</formula1>
    </dataValidation>
    <dataValidation type="custom" allowBlank="1" showDropDown="1" showInputMessage="1" showErrorMessage="1" errorTitle="VALUE NOT VALID" error="Values allowed: 0123456789.(C)(E)(P)(S)(U)" sqref="D286">
      <formula1>ISNUMBER(SUMPRODUCT(FIND(MID($D$286,ROW(INDIRECT("1:"&amp;LEN($D$286))),1),"0123456789. CEPSU()")))</formula1>
    </dataValidation>
    <dataValidation type="custom" allowBlank="1" showDropDown="1" showInputMessage="1" showErrorMessage="1" errorTitle="VALUE NOT VALID" error="Values allowed: 0123456789.(C)(E)(P)(S)(U)" sqref="D287">
      <formula1>ISNUMBER(SUMPRODUCT(FIND(MID($D$287,ROW(INDIRECT("1:"&amp;LEN($D$287))),1),"0123456789. CEPSU()")))</formula1>
    </dataValidation>
    <dataValidation type="custom" allowBlank="1" showDropDown="1" showInputMessage="1" showErrorMessage="1" errorTitle="VALUE NOT VALID" error="Values allowed: 0123456789.(C)(E)(P)(S)(U)" sqref="D288">
      <formula1>ISNUMBER(SUMPRODUCT(FIND(MID($D$288,ROW(INDIRECT("1:"&amp;LEN($D$288))),1),"0123456789. CEPSU()")))</formula1>
    </dataValidation>
    <dataValidation type="custom" allowBlank="1" showDropDown="1" showInputMessage="1" showErrorMessage="1" errorTitle="VALUE NOT VALID" error="Values allowed: 0123456789.(C)(E)(P)(S)(U)" sqref="D289">
      <formula1>ISNUMBER(SUMPRODUCT(FIND(MID($D$289,ROW(INDIRECT("1:"&amp;LEN($D$289))),1),"0123456789. CEPSU()")))</formula1>
    </dataValidation>
    <dataValidation type="custom" allowBlank="1" showDropDown="1" showInputMessage="1" showErrorMessage="1" errorTitle="VALUE NOT VALID" error="Values allowed: 0123456789.(C)(E)(P)(S)(U)" sqref="D290">
      <formula1>ISNUMBER(SUMPRODUCT(FIND(MID($D$290,ROW(INDIRECT("1:"&amp;LEN($D$290))),1),"0123456789. CEPSU()")))</formula1>
    </dataValidation>
    <dataValidation type="custom" allowBlank="1" showDropDown="1" showInputMessage="1" showErrorMessage="1" errorTitle="VALUE NOT VALID" error="Values allowed: 0123456789.(C)(E)(P)(S)(U)" sqref="E303">
      <formula1>ISNUMBER(SUMPRODUCT(FIND(MID($E$303,ROW(INDIRECT("1:"&amp;LEN($E$303))),1),"0123456789. CEPSU()")))</formula1>
    </dataValidation>
    <dataValidation type="custom" allowBlank="1" showDropDown="1" showInputMessage="1" showErrorMessage="1" errorTitle="VALUE NOT VALID" error="Values allowed: 0123456789.(C)(E)(P)(S)(U)" sqref="E304">
      <formula1>ISNUMBER(SUMPRODUCT(FIND(MID($E$304,ROW(INDIRECT("1:"&amp;LEN($E$304))),1),"0123456789. CEPSU()")))</formula1>
    </dataValidation>
    <dataValidation type="custom" allowBlank="1" showDropDown="1" showInputMessage="1" showErrorMessage="1" errorTitle="VALUE NOT VALID" error="Values allowed: 0123456789.(C)(E)(P)(S)(U)" sqref="E305">
      <formula1>ISNUMBER(SUMPRODUCT(FIND(MID($E$305,ROW(INDIRECT("1:"&amp;LEN($E$305))),1),"0123456789. CEPSU()")))</formula1>
    </dataValidation>
    <dataValidation type="custom" allowBlank="1" showDropDown="1" showInputMessage="1" showErrorMessage="1" errorTitle="VALUE NOT VALID" error="Values allowed: 0123456789.(C)(E)(P)(S)(U)" sqref="E306">
      <formula1>ISNUMBER(SUMPRODUCT(FIND(MID($E$306,ROW(INDIRECT("1:"&amp;LEN($E$306))),1),"0123456789. CEPSU()")))</formula1>
    </dataValidation>
    <dataValidation type="custom" allowBlank="1" showDropDown="1" showInputMessage="1" showErrorMessage="1" errorTitle="VALUE NOT VALID" error="Values allowed: 0123456789.(C)(E)(P)(S)(U)" sqref="E307">
      <formula1>ISNUMBER(SUMPRODUCT(FIND(MID($E$307,ROW(INDIRECT("1:"&amp;LEN($E$307))),1),"0123456789. CEPSU()")))</formula1>
    </dataValidation>
    <dataValidation type="custom" allowBlank="1" showDropDown="1" showInputMessage="1" showErrorMessage="1" errorTitle="VALUE NOT VALID" error="Values allowed: 0123456789.(C)(E)(P)(S)(U)" sqref="E308">
      <formula1>ISNUMBER(SUMPRODUCT(FIND(MID($E$308,ROW(INDIRECT("1:"&amp;LEN($E$308))),1),"0123456789. CEPSU()")))</formula1>
    </dataValidation>
    <dataValidation type="custom" allowBlank="1" showDropDown="1" showInputMessage="1" showErrorMessage="1" errorTitle="VALUE NOT VALID" error="Values allowed: 0123456789.(C)(E)(P)(S)(U)" sqref="E309">
      <formula1>ISNUMBER(SUMPRODUCT(FIND(MID($E$309,ROW(INDIRECT("1:"&amp;LEN($E$309))),1),"0123456789. CEPSU()")))</formula1>
    </dataValidation>
    <dataValidation type="custom" allowBlank="1" showDropDown="1" showInputMessage="1" showErrorMessage="1" errorTitle="VALUE NOT VALID" error="Values allowed: 0123456789.(C)(E)(P)(S)(U)" sqref="E310">
      <formula1>ISNUMBER(SUMPRODUCT(FIND(MID($E$310,ROW(INDIRECT("1:"&amp;LEN($E$310))),1),"0123456789. CEPSU()")))</formula1>
    </dataValidation>
    <dataValidation type="custom" allowBlank="1" showDropDown="1" showInputMessage="1" showErrorMessage="1" errorTitle="VALUE NOT VALID" error="Values allowed: 0123456789.(C)(E)(P)(S)(U)" sqref="E311">
      <formula1>ISNUMBER(SUMPRODUCT(FIND(MID($E$311,ROW(INDIRECT("1:"&amp;LEN($E$311))),1),"0123456789. CEPSU()")))</formula1>
    </dataValidation>
    <dataValidation type="custom" allowBlank="1" showDropDown="1" showInputMessage="1" showErrorMessage="1" errorTitle="VALUE NOT VALID" error="Values allowed: 0123456789.(C)(E)(P)(S)(U)" sqref="E312">
      <formula1>ISNUMBER(SUMPRODUCT(FIND(MID($E$312,ROW(INDIRECT("1:"&amp;LEN($E$312))),1),"0123456789. CEPSU()")))</formula1>
    </dataValidation>
    <dataValidation type="custom" allowBlank="1" showDropDown="1" showInputMessage="1" showErrorMessage="1" errorTitle="VALUE NOT VALID" error="Values allowed: 0123456789.(C)(E)(P)(S)(U)" sqref="E313">
      <formula1>ISNUMBER(SUMPRODUCT(FIND(MID($E$313,ROW(INDIRECT("1:"&amp;LEN($E$313))),1),"0123456789. CEPSU()")))</formula1>
    </dataValidation>
    <dataValidation type="custom" allowBlank="1" showDropDown="1" showInputMessage="1" showErrorMessage="1" errorTitle="VALUE NOT VALID" error="Values allowed: 0123456789.(C)(E)(P)(S)(U)" sqref="E314">
      <formula1>ISNUMBER(SUMPRODUCT(FIND(MID($E$314,ROW(INDIRECT("1:"&amp;LEN($E$314))),1),"0123456789. CEPSU()")))</formula1>
    </dataValidation>
    <dataValidation type="custom" allowBlank="1" showDropDown="1" showInputMessage="1" showErrorMessage="1" errorTitle="VALUE NOT VALID" error="Values allowed: 0123456789.(C)(E)(P)(S)(U)" sqref="E315">
      <formula1>ISNUMBER(SUMPRODUCT(FIND(MID($E$315,ROW(INDIRECT("1:"&amp;LEN($E$315))),1),"0123456789. CEPSU()")))</formula1>
    </dataValidation>
    <dataValidation type="custom" allowBlank="1" showDropDown="1" showInputMessage="1" showErrorMessage="1" errorTitle="VALUE NOT VALID" error="Values allowed: 0123456789.(C)(E)(P)(S)(U)" sqref="E316">
      <formula1>ISNUMBER(SUMPRODUCT(FIND(MID($E$316,ROW(INDIRECT("1:"&amp;LEN($E$316))),1),"0123456789. CEPSU()")))</formula1>
    </dataValidation>
    <dataValidation type="custom" allowBlank="1" showDropDown="1" showInputMessage="1" showErrorMessage="1" errorTitle="VALUE NOT VALID" error="Values allowed: 0123456789.(C)(E)(P)(S)(U)" sqref="E317">
      <formula1>ISNUMBER(SUMPRODUCT(FIND(MID($E$317,ROW(INDIRECT("1:"&amp;LEN($E$317))),1),"0123456789. CEPSU()")))</formula1>
    </dataValidation>
    <dataValidation type="custom" allowBlank="1" showDropDown="1" showInputMessage="1" showErrorMessage="1" errorTitle="VALUE NOT VALID" error="Values allowed: 0123456789.(C)(E)(P)(S)(U)" sqref="E318">
      <formula1>ISNUMBER(SUMPRODUCT(FIND(MID($E$318,ROW(INDIRECT("1:"&amp;LEN($E$318))),1),"0123456789. CEPSU()")))</formula1>
    </dataValidation>
    <dataValidation type="custom" allowBlank="1" showDropDown="1" showInputMessage="1" showErrorMessage="1" errorTitle="VALUE NOT VALID" error="Values allowed: 0123456789.(C)(E)(P)(S)(U)" sqref="E319">
      <formula1>ISNUMBER(SUMPRODUCT(FIND(MID($E$319,ROW(INDIRECT("1:"&amp;LEN($E$319))),1),"0123456789. CEPSU()")))</formula1>
    </dataValidation>
    <dataValidation type="custom" allowBlank="1" showDropDown="1" showInputMessage="1" showErrorMessage="1" errorTitle="VALUE NOT VALID" error="Values allowed: 0123456789.(C)(E)(P)(S)(U)" sqref="E320">
      <formula1>ISNUMBER(SUMPRODUCT(FIND(MID($E$320,ROW(INDIRECT("1:"&amp;LEN($E$320))),1),"0123456789. CEPSU()")))</formula1>
    </dataValidation>
    <dataValidation type="custom" allowBlank="1" showDropDown="1" showInputMessage="1" showErrorMessage="1" errorTitle="VALUE NOT VALID" error="Values allowed: 0123456789.(C)(E)(P)(S)(U)" sqref="E321">
      <formula1>ISNUMBER(SUMPRODUCT(FIND(MID($E$321,ROW(INDIRECT("1:"&amp;LEN($E$321))),1),"0123456789. CEPSU()")))</formula1>
    </dataValidation>
    <dataValidation type="custom" allowBlank="1" showDropDown="1" showInputMessage="1" showErrorMessage="1" errorTitle="VALUE NOT VALID" error="Values allowed: 0123456789.(C)(E)(P)(S)(U)" sqref="E322">
      <formula1>ISNUMBER(SUMPRODUCT(FIND(MID($E$322,ROW(INDIRECT("1:"&amp;LEN($E$322))),1),"0123456789. CEPSU()")))</formula1>
    </dataValidation>
    <dataValidation type="custom" allowBlank="1" showDropDown="1" showInputMessage="1" showErrorMessage="1" errorTitle="VALUE NOT VALID" error="Values allowed: 0123456789.(C)(E)(P)(S)(U)" sqref="E323">
      <formula1>ISNUMBER(SUMPRODUCT(FIND(MID($E$323,ROW(INDIRECT("1:"&amp;LEN($E$323))),1),"0123456789. CEPSU()")))</formula1>
    </dataValidation>
    <dataValidation type="custom" allowBlank="1" showDropDown="1" showInputMessage="1" showErrorMessage="1" errorTitle="VALUE NOT VALID" error="Values allowed: 0123456789.(C)(E)(P)(S)(U)" sqref="E324">
      <formula1>ISNUMBER(SUMPRODUCT(FIND(MID($E$324,ROW(INDIRECT("1:"&amp;LEN($E$324))),1),"0123456789. CEPSU()")))</formula1>
    </dataValidation>
    <dataValidation type="custom" allowBlank="1" showDropDown="1" showInputMessage="1" showErrorMessage="1" errorTitle="VALUE NOT VALID" error="Values allowed: 0123456789.(C)(E)(P)(S)(U)" sqref="E325">
      <formula1>ISNUMBER(SUMPRODUCT(FIND(MID($E$325,ROW(INDIRECT("1:"&amp;LEN($E$325))),1),"0123456789. CEPSU()")))</formula1>
    </dataValidation>
    <dataValidation type="custom" allowBlank="1" showDropDown="1" showInputMessage="1" showErrorMessage="1" errorTitle="VALUE NOT VALID" error="Values allowed: 0123456789.(C)(E)(P)(S)(U)" sqref="E326">
      <formula1>ISNUMBER(SUMPRODUCT(FIND(MID($E$326,ROW(INDIRECT("1:"&amp;LEN($E$326))),1),"0123456789. CEPSU()")))</formula1>
    </dataValidation>
    <dataValidation type="custom" allowBlank="1" showDropDown="1" showInputMessage="1" showErrorMessage="1" errorTitle="VALUE NOT VALID" error="Values allowed: 0123456789.(C)(E)(P)(S)(U)" sqref="E327">
      <formula1>ISNUMBER(SUMPRODUCT(FIND(MID($E$327,ROW(INDIRECT("1:"&amp;LEN($E$327))),1),"0123456789. CEPSU()")))</formula1>
    </dataValidation>
    <dataValidation type="custom" allowBlank="1" showDropDown="1" showInputMessage="1" showErrorMessage="1" errorTitle="VALUE NOT VALID" error="Values allowed: 0123456789.(C)(E)(P)(S)(U)" sqref="E328">
      <formula1>ISNUMBER(SUMPRODUCT(FIND(MID($E$328,ROW(INDIRECT("1:"&amp;LEN($E$328))),1),"0123456789. CEPSU()")))</formula1>
    </dataValidation>
    <dataValidation type="custom" allowBlank="1" showDropDown="1" showInputMessage="1" showErrorMessage="1" errorTitle="VALUE NOT VALID" error="Values allowed: 0123456789.(C)(E)(P)(S)(U)" sqref="E329">
      <formula1>ISNUMBER(SUMPRODUCT(FIND(MID($E$329,ROW(INDIRECT("1:"&amp;LEN($E$329))),1),"0123456789. CEPSU()")))</formula1>
    </dataValidation>
    <dataValidation type="custom" allowBlank="1" showDropDown="1" showInputMessage="1" showErrorMessage="1" errorTitle="VALUE NOT VALID" error="Values allowed: 0123456789.(C)(E)(P)(S)(U)" sqref="D344">
      <formula1>ISNUMBER(SUMPRODUCT(FIND(MID($D$344,ROW(INDIRECT("1:"&amp;LEN($D$344))),1),"0123456789. CEPSU()")))</formula1>
    </dataValidation>
    <dataValidation type="custom" allowBlank="1" showDropDown="1" showInputMessage="1" showErrorMessage="1" errorTitle="VALUE NOT VALID" error="Values allowed: 0123456789.(C)(E)(P)(S)(U)" sqref="D345">
      <formula1>ISNUMBER(SUMPRODUCT(FIND(MID($D$345,ROW(INDIRECT("1:"&amp;LEN($D$345))),1),"0123456789. CEPSU()")))</formula1>
    </dataValidation>
    <dataValidation type="custom" allowBlank="1" showDropDown="1" showInputMessage="1" showErrorMessage="1" errorTitle="VALUE NOT VALID" error="Values allowed: 0123456789.(C)(E)(P)(S)(U)" sqref="D346">
      <formula1>ISNUMBER(SUMPRODUCT(FIND(MID($D$346,ROW(INDIRECT("1:"&amp;LEN($D$346))),1),"0123456789. CEPSU()")))</formula1>
    </dataValidation>
    <dataValidation type="custom" allowBlank="1" showDropDown="1" showInputMessage="1" showErrorMessage="1" errorTitle="VALUE NOT VALID" error="Values allowed: 0123456789.(C)(E)(P)(S)(U)" sqref="D347">
      <formula1>ISNUMBER(SUMPRODUCT(FIND(MID($D$347,ROW(INDIRECT("1:"&amp;LEN($D$347))),1),"0123456789. CEPSU()")))</formula1>
    </dataValidation>
    <dataValidation type="custom" allowBlank="1" showDropDown="1" showInputMessage="1" showErrorMessage="1" errorTitle="VALUE NOT VALID" error="Values allowed: 0123456789.(C)(E)(P)(S)(U)" sqref="D348">
      <formula1>ISNUMBER(SUMPRODUCT(FIND(MID($D$348,ROW(INDIRECT("1:"&amp;LEN($D$348))),1),"0123456789. CEPSU()")))</formula1>
    </dataValidation>
    <dataValidation type="custom" allowBlank="1" showDropDown="1" showInputMessage="1" showErrorMessage="1" errorTitle="VALUE NOT VALID" error="Values allowed: 0123456789.(C)(E)(P)(S)(U)" sqref="D349">
      <formula1>ISNUMBER(SUMPRODUCT(FIND(MID($D$349,ROW(INDIRECT("1:"&amp;LEN($D$349))),1),"0123456789. CEPSU()")))</formula1>
    </dataValidation>
    <dataValidation type="custom" allowBlank="1" showDropDown="1" showInputMessage="1" showErrorMessage="1" errorTitle="VALUE NOT VALID" error="Values allowed: 0123456789.(C)(E)(P)(S)(U)" sqref="D350">
      <formula1>ISNUMBER(SUMPRODUCT(FIND(MID($D$350,ROW(INDIRECT("1:"&amp;LEN($D$350))),1),"0123456789. CEPSU()")))</formula1>
    </dataValidation>
    <dataValidation type="custom" allowBlank="1" showDropDown="1" showInputMessage="1" showErrorMessage="1" errorTitle="VALUE NOT VALID" error="Values allowed: 0123456789.(C)(E)(P)(S)(U)" sqref="D351">
      <formula1>ISNUMBER(SUMPRODUCT(FIND(MID($D$351,ROW(INDIRECT("1:"&amp;LEN($D$351))),1),"0123456789. CEPSU()")))</formula1>
    </dataValidation>
    <dataValidation type="custom" allowBlank="1" showDropDown="1" showInputMessage="1" showErrorMessage="1" errorTitle="VALUE NOT VALID" error="Values allowed: 0123456789.(C)(E)(P)(S)(U)" sqref="D352">
      <formula1>ISNUMBER(SUMPRODUCT(FIND(MID($D$352,ROW(INDIRECT("1:"&amp;LEN($D$352))),1),"0123456789. CEPSU()")))</formula1>
    </dataValidation>
    <dataValidation type="custom" allowBlank="1" showDropDown="1" showInputMessage="1" showErrorMessage="1" errorTitle="VALUE NOT VALID" error="Values allowed: 0123456789.(C)(E)(P)(S)(U)" sqref="C367">
      <formula1>ISNUMBER(SUMPRODUCT(FIND(MID($C$367,ROW(INDIRECT("1:"&amp;LEN($C$367))),1),"0123456789. CEPSU()")))</formula1>
    </dataValidation>
    <dataValidation type="custom" allowBlank="1" showDropDown="1" showInputMessage="1" showErrorMessage="1" errorTitle="VALUE NOT VALID" error="Values allowed: 0123456789.(C)(E)(P)(S)(U)" sqref="C368">
      <formula1>ISNUMBER(SUMPRODUCT(FIND(MID($C$368,ROW(INDIRECT("1:"&amp;LEN($C$368))),1),"0123456789. CEPSU()")))</formula1>
    </dataValidation>
    <dataValidation type="custom" allowBlank="1" showDropDown="1" showInputMessage="1" showErrorMessage="1" errorTitle="VALUE NOT VALID" error="Values allowed: 0123456789.(C)(E)(P)(S)(U)" sqref="C369">
      <formula1>ISNUMBER(SUMPRODUCT(FIND(MID($C$369,ROW(INDIRECT("1:"&amp;LEN($C$369))),1),"0123456789. CEPSU()")))</formula1>
    </dataValidation>
    <dataValidation type="custom" allowBlank="1" showDropDown="1" showInputMessage="1" showErrorMessage="1" errorTitle="VALUE NOT VALID" error="Values allowed: 0123456789.(C)(E)(P)(S)(U)" sqref="C370">
      <formula1>ISNUMBER(SUMPRODUCT(FIND(MID($C$370,ROW(INDIRECT("1:"&amp;LEN($C$370))),1),"0123456789. CEPSU()")))</formula1>
    </dataValidation>
    <dataValidation type="custom" allowBlank="1" showDropDown="1" showInputMessage="1" showErrorMessage="1" errorTitle="VALUE NOT VALID" error="Values allowed: 0123456789.(C)(E)(P)(S)(U)" sqref="C371">
      <formula1>ISNUMBER(SUMPRODUCT(FIND(MID($C$371,ROW(INDIRECT("1:"&amp;LEN($C$371))),1),"0123456789. CEPSU()")))</formula1>
    </dataValidation>
    <dataValidation type="custom" allowBlank="1" showDropDown="1" showInputMessage="1" showErrorMessage="1" errorTitle="VALUE NOT VALID" error="Values allowed: 0123456789.(C)(E)(P)(S)(U)" sqref="C372">
      <formula1>ISNUMBER(SUMPRODUCT(FIND(MID($C$372,ROW(INDIRECT("1:"&amp;LEN($C$372))),1),"0123456789. CEPSU()")))</formula1>
    </dataValidation>
    <dataValidation type="custom" allowBlank="1" showDropDown="1" showInputMessage="1" showErrorMessage="1" errorTitle="VALUE NOT VALID" error="Values allowed: 0123456789.(C)(E)(P)(S)(U)" sqref="C373">
      <formula1>ISNUMBER(SUMPRODUCT(FIND(MID($C$373,ROW(INDIRECT("1:"&amp;LEN($C$373))),1),"0123456789. CEPSU()")))</formula1>
    </dataValidation>
    <dataValidation type="custom" allowBlank="1" showDropDown="1" showInputMessage="1" showErrorMessage="1" errorTitle="VALUE NOT VALID" error="Values allowed: 0123456789.(C)(E)(P)(S)(U)" sqref="C374">
      <formula1>ISNUMBER(SUMPRODUCT(FIND(MID($C$374,ROW(INDIRECT("1:"&amp;LEN($C$374))),1),"0123456789. CEPSU()")))</formula1>
    </dataValidation>
    <dataValidation type="custom" allowBlank="1" showDropDown="1" showInputMessage="1" showErrorMessage="1" errorTitle="VALUE NOT VALID" error="Values allowed: 0123456789.(C)(E)(P)(S)(U)" sqref="C375">
      <formula1>ISNUMBER(SUMPRODUCT(FIND(MID($C$375,ROW(INDIRECT("1:"&amp;LEN($C$375))),1),"0123456789. CEPSU()")))</formula1>
    </dataValidation>
    <dataValidation type="custom" allowBlank="1" showDropDown="1" showInputMessage="1" showErrorMessage="1" errorTitle="VALUE NOT VALID" error="Values allowed: 0123456789.(C)(E)(P)(S)(U)" sqref="C376">
      <formula1>ISNUMBER(SUMPRODUCT(FIND(MID($C$376,ROW(INDIRECT("1:"&amp;LEN($C$376))),1),"0123456789. CEPSU()")))</formula1>
    </dataValidation>
    <dataValidation type="custom" allowBlank="1" showDropDown="1" showInputMessage="1" showErrorMessage="1" errorTitle="VALUE NOT VALID" error="Values allowed: 0123456789.(C)(E)(P)(S)(U)" sqref="C377">
      <formula1>ISNUMBER(SUMPRODUCT(FIND(MID($C$377,ROW(INDIRECT("1:"&amp;LEN($C$377))),1),"0123456789. CEPSU()")))</formula1>
    </dataValidation>
    <dataValidation type="custom" allowBlank="1" showDropDown="1" showInputMessage="1" showErrorMessage="1" errorTitle="VALUE NOT VALID" error="Values allowed: 0123456789.(C)(E)(P)(S)(U)" sqref="C378">
      <formula1>ISNUMBER(SUMPRODUCT(FIND(MID($C$378,ROW(INDIRECT("1:"&amp;LEN($C$378))),1),"0123456789. CEPSU()")))</formula1>
    </dataValidation>
    <dataValidation type="custom" allowBlank="1" showDropDown="1" showInputMessage="1" showErrorMessage="1" errorTitle="VALUE NOT VALID" error="Values allowed: 0123456789.(C)(E)(P)(S)(U)" sqref="C379">
      <formula1>ISNUMBER(SUMPRODUCT(FIND(MID($C$379,ROW(INDIRECT("1:"&amp;LEN($C$379))),1),"0123456789. CEPSU()")))</formula1>
    </dataValidation>
    <dataValidation type="custom" allowBlank="1" showDropDown="1" showInputMessage="1" showErrorMessage="1" errorTitle="VALUE NOT VALID" error="Values allowed: 0123456789.(C)(E)(P)(S)(U)" sqref="C380">
      <formula1>ISNUMBER(SUMPRODUCT(FIND(MID($C$380,ROW(INDIRECT("1:"&amp;LEN($C$380))),1),"0123456789. CEPSU()")))</formula1>
    </dataValidation>
    <dataValidation type="custom" allowBlank="1" showDropDown="1" showInputMessage="1" showErrorMessage="1" errorTitle="VALUE NOT VALID" error="Values allowed: 0123456789.(C)(E)(P)(S)(U)" sqref="C381">
      <formula1>ISNUMBER(SUMPRODUCT(FIND(MID($C$381,ROW(INDIRECT("1:"&amp;LEN($C$381))),1),"0123456789. CEPSU()")))</formula1>
    </dataValidation>
    <dataValidation type="custom" allowBlank="1" showDropDown="1" showInputMessage="1" showErrorMessage="1" errorTitle="VALUE NOT VALID" error="Values allowed: 0123456789.(C)(E)(P)(S)(U)" sqref="C382">
      <formula1>ISNUMBER(SUMPRODUCT(FIND(MID($C$382,ROW(INDIRECT("1:"&amp;LEN($C$382))),1),"0123456789. CEPSU()")))</formula1>
    </dataValidation>
    <dataValidation type="custom" allowBlank="1" showDropDown="1" showInputMessage="1" showErrorMessage="1" errorTitle="VALUE NOT VALID" error="Values allowed: 0123456789.(C)(E)(P)(S)(U)" sqref="C383">
      <formula1>ISNUMBER(SUMPRODUCT(FIND(MID($C$383,ROW(INDIRECT("1:"&amp;LEN($C$383))),1),"0123456789. CEPSU()")))</formula1>
    </dataValidation>
    <dataValidation type="custom" allowBlank="1" showDropDown="1" showInputMessage="1" showErrorMessage="1" errorTitle="VALUE NOT VALID" error="Values allowed: 0123456789.(C)(E)(P)(S)(U)" sqref="C384">
      <formula1>ISNUMBER(SUMPRODUCT(FIND(MID($C$384,ROW(INDIRECT("1:"&amp;LEN($C$384))),1),"0123456789. CEPSU()")))</formula1>
    </dataValidation>
    <dataValidation type="custom" allowBlank="1" showDropDown="1" showInputMessage="1" showErrorMessage="1" errorTitle="VALUE NOT VALID" error="Values allowed: 0123456789.(C)(E)(P)(S)(U)" sqref="C385">
      <formula1>ISNUMBER(SUMPRODUCT(FIND(MID($C$385,ROW(INDIRECT("1:"&amp;LEN($C$385))),1),"0123456789. CEPSU()")))</formula1>
    </dataValidation>
    <dataValidation type="custom" allowBlank="1" showDropDown="1" showInputMessage="1" showErrorMessage="1" errorTitle="VALUE NOT VALID" error="Values allowed: 0123456789.(C)(E)(P)(S)(U)" sqref="C386">
      <formula1>ISNUMBER(SUMPRODUCT(FIND(MID($C$386,ROW(INDIRECT("1:"&amp;LEN($C$386))),1),"0123456789. CEPSU()")))</formula1>
    </dataValidation>
    <dataValidation type="custom" allowBlank="1" showDropDown="1" showInputMessage="1" showErrorMessage="1" errorTitle="VALUE NOT VALID" error="Values allowed: 0123456789.(C)(E)(P)(S)(U)" sqref="C387">
      <formula1>ISNUMBER(SUMPRODUCT(FIND(MID($C$387,ROW(INDIRECT("1:"&amp;LEN($C$387))),1),"0123456789. CEPSU()")))</formula1>
    </dataValidation>
    <dataValidation type="custom" allowBlank="1" showDropDown="1" showInputMessage="1" showErrorMessage="1" errorTitle="VALUE NOT VALID" error="Values allowed: 0123456789.(C)(E)(P)(S)(U)" sqref="C388">
      <formula1>ISNUMBER(SUMPRODUCT(FIND(MID($C$388,ROW(INDIRECT("1:"&amp;LEN($C$388))),1),"0123456789. CEPSU()")))</formula1>
    </dataValidation>
    <dataValidation type="custom" allowBlank="1" showDropDown="1" showInputMessage="1" showErrorMessage="1" errorTitle="VALUE NOT VALID" error="Values allowed: 0123456789.(C)(E)(P)(S)(U)" sqref="C389">
      <formula1>ISNUMBER(SUMPRODUCT(FIND(MID($C$389,ROW(INDIRECT("1:"&amp;LEN($C$389))),1),"0123456789. CEPSU()")))</formula1>
    </dataValidation>
    <dataValidation type="custom" allowBlank="1" showDropDown="1" showInputMessage="1" showErrorMessage="1" errorTitle="VALUE NOT VALID" error="Values allowed: 0123456789.(C)(E)(P)(S)(U)" sqref="D404">
      <formula1>ISNUMBER(SUMPRODUCT(FIND(MID($D$404,ROW(INDIRECT("1:"&amp;LEN($D$404))),1),"0123456789. CEPSU()")))</formula1>
    </dataValidation>
    <dataValidation type="custom" allowBlank="1" showDropDown="1" showInputMessage="1" showErrorMessage="1" errorTitle="VALUE NOT VALID" error="Values allowed: 0123456789.(C)(E)(P)(S)(U)" sqref="D405">
      <formula1>ISNUMBER(SUMPRODUCT(FIND(MID($D$405,ROW(INDIRECT("1:"&amp;LEN($D$405))),1),"0123456789. CEPSU()")))</formula1>
    </dataValidation>
    <dataValidation type="custom" allowBlank="1" showDropDown="1" showInputMessage="1" showErrorMessage="1" errorTitle="VALUE NOT VALID" error="Values allowed: 0123456789.(C)(E)(P)(S)(U)" sqref="D406">
      <formula1>ISNUMBER(SUMPRODUCT(FIND(MID($D$406,ROW(INDIRECT("1:"&amp;LEN($D$406))),1),"0123456789. CEPSU()")))</formula1>
    </dataValidation>
    <dataValidation type="custom" allowBlank="1" showDropDown="1" showInputMessage="1" showErrorMessage="1" errorTitle="VALUE NOT VALID" error="Values allowed: 0123456789.(C)(E)(P)(S)(U)" sqref="D407">
      <formula1>ISNUMBER(SUMPRODUCT(FIND(MID($D$407,ROW(INDIRECT("1:"&amp;LEN($D$407))),1),"0123456789. CEPSU()")))</formula1>
    </dataValidation>
    <dataValidation type="custom" allowBlank="1" showDropDown="1" showInputMessage="1" showErrorMessage="1" errorTitle="VALUE NOT VALID" error="Values allowed: 0123456789.(C)(E)(P)(S)(U)" sqref="D408">
      <formula1>ISNUMBER(SUMPRODUCT(FIND(MID($D$408,ROW(INDIRECT("1:"&amp;LEN($D$408))),1),"0123456789. CEPSU()")))</formula1>
    </dataValidation>
    <dataValidation type="custom" allowBlank="1" showDropDown="1" showInputMessage="1" showErrorMessage="1" errorTitle="VALUE NOT VALID" error="Values allowed: 0123456789.(C)(E)(P)(S)(U)" sqref="D409">
      <formula1>ISNUMBER(SUMPRODUCT(FIND(MID($D$409,ROW(INDIRECT("1:"&amp;LEN($D$409))),1),"0123456789. CEPSU()")))</formula1>
    </dataValidation>
    <dataValidation type="custom" allowBlank="1" showDropDown="1" showInputMessage="1" showErrorMessage="1" errorTitle="VALUE NOT VALID" error="Values allowed: 0123456789.(C)(E)(P)(S)(U)" sqref="D410">
      <formula1>ISNUMBER(SUMPRODUCT(FIND(MID($D$410,ROW(INDIRECT("1:"&amp;LEN($D$410))),1),"0123456789. CEPSU()")))</formula1>
    </dataValidation>
    <dataValidation type="custom" allowBlank="1" showDropDown="1" showInputMessage="1" showErrorMessage="1" errorTitle="VALUE NOT VALID" error="Values allowed: 0123456789.(C)(E)(P)(S)(U)" sqref="D411">
      <formula1>ISNUMBER(SUMPRODUCT(FIND(MID($D$411,ROW(INDIRECT("1:"&amp;LEN($D$411))),1),"0123456789. CEPSU()")))</formula1>
    </dataValidation>
    <dataValidation type="custom" allowBlank="1" showDropDown="1" showInputMessage="1" showErrorMessage="1" errorTitle="VALUE NOT VALID" error="Values allowed: 0123456789.(C)(E)(P)(S)(U)" sqref="D412">
      <formula1>ISNUMBER(SUMPRODUCT(FIND(MID($D$412,ROW(INDIRECT("1:"&amp;LEN($D$412))),1),"0123456789. CEPSU()")))</formula1>
    </dataValidation>
    <dataValidation type="custom" allowBlank="1" showDropDown="1" showInputMessage="1" showErrorMessage="1" errorTitle="VALUE NOT VALID" error="Values allowed: 0123456789.(C)(E)(P)(S)(U)" sqref="C427">
      <formula1>ISNUMBER(SUMPRODUCT(FIND(MID($C$427,ROW(INDIRECT("1:"&amp;LEN($C$427))),1),"0123456789. CEPSU()")))</formula1>
    </dataValidation>
    <dataValidation type="custom" allowBlank="1" showDropDown="1" showInputMessage="1" showErrorMessage="1" errorTitle="VALUE NOT VALID" error="Values allowed: 0123456789.(C)(E)(P)(S)(U)" sqref="C428">
      <formula1>ISNUMBER(SUMPRODUCT(FIND(MID($C$428,ROW(INDIRECT("1:"&amp;LEN($C$428))),1),"0123456789. CEPSU()")))</formula1>
    </dataValidation>
    <dataValidation type="custom" allowBlank="1" showDropDown="1" showInputMessage="1" showErrorMessage="1" errorTitle="VALUE NOT VALID" error="Values allowed: 0123456789.(C)(E)(P)(S)(U)" sqref="C429">
      <formula1>ISNUMBER(SUMPRODUCT(FIND(MID($C$429,ROW(INDIRECT("1:"&amp;LEN($C$429))),1),"0123456789. CEPSU()")))</formula1>
    </dataValidation>
    <dataValidation type="custom" allowBlank="1" showDropDown="1" showInputMessage="1" showErrorMessage="1" errorTitle="VALUE NOT VALID" error="Values allowed: 0123456789.(C)(E)(P)(S)(U)" sqref="C430">
      <formula1>ISNUMBER(SUMPRODUCT(FIND(MID($C$430,ROW(INDIRECT("1:"&amp;LEN($C$430))),1),"0123456789. CEPSU()")))</formula1>
    </dataValidation>
    <dataValidation type="custom" allowBlank="1" showDropDown="1" showInputMessage="1" showErrorMessage="1" errorTitle="VALUE NOT VALID" error="Values allowed: 0123456789.(C)(E)(P)(S)(U)" sqref="C431">
      <formula1>ISNUMBER(SUMPRODUCT(FIND(MID($C$431,ROW(INDIRECT("1:"&amp;LEN($C$431))),1),"0123456789. CEPSU()")))</formula1>
    </dataValidation>
    <dataValidation type="custom" allowBlank="1" showDropDown="1" showInputMessage="1" showErrorMessage="1" errorTitle="VALUE NOT VALID" error="Values allowed: 0123456789.(C)(E)(P)(S)(U)" sqref="C432">
      <formula1>ISNUMBER(SUMPRODUCT(FIND(MID($C$432,ROW(INDIRECT("1:"&amp;LEN($C$432))),1),"0123456789. CEPSU()")))</formula1>
    </dataValidation>
    <dataValidation type="custom" allowBlank="1" showDropDown="1" showInputMessage="1" showErrorMessage="1" errorTitle="VALUE NOT VALID" error="Values allowed: 0123456789.(C)(E)(P)(S)(U)" sqref="C433">
      <formula1>ISNUMBER(SUMPRODUCT(FIND(MID($C$433,ROW(INDIRECT("1:"&amp;LEN($C$433))),1),"0123456789. CEPSU()")))</formula1>
    </dataValidation>
    <dataValidation type="custom" allowBlank="1" showDropDown="1" showInputMessage="1" showErrorMessage="1" errorTitle="VALUE NOT VALID" error="Values allowed: 0123456789.(C)(E)(P)(S)(U)" sqref="C434">
      <formula1>ISNUMBER(SUMPRODUCT(FIND(MID($C$434,ROW(INDIRECT("1:"&amp;LEN($C$434))),1),"0123456789. CEPSU()")))</formula1>
    </dataValidation>
    <dataValidation type="custom" allowBlank="1" showDropDown="1" showInputMessage="1" showErrorMessage="1" errorTitle="VALUE NOT VALID" error="Values allowed: 0123456789.(C)(E)(P)(S)(U)" sqref="C435">
      <formula1>ISNUMBER(SUMPRODUCT(FIND(MID($C$435,ROW(INDIRECT("1:"&amp;LEN($C$435))),1),"0123456789. CEPSU()")))</formula1>
    </dataValidation>
    <dataValidation type="custom" allowBlank="1" showDropDown="1" showInputMessage="1" showErrorMessage="1" errorTitle="VALUE NOT VALID" error="Values allowed: 0123456789.(C)(E)(P)(S)(U)" sqref="C436">
      <formula1>ISNUMBER(SUMPRODUCT(FIND(MID($C$436,ROW(INDIRECT("1:"&amp;LEN($C$436))),1),"0123456789. CEPSU()")))</formula1>
    </dataValidation>
    <dataValidation type="custom" allowBlank="1" showDropDown="1" showInputMessage="1" showErrorMessage="1" errorTitle="VALUE NOT VALID" error="Values allowed: 0123456789.(C)(E)(P)(S)(U)" sqref="C437">
      <formula1>ISNUMBER(SUMPRODUCT(FIND(MID($C$437,ROW(INDIRECT("1:"&amp;LEN($C$437))),1),"0123456789. CEPSU()")))</formula1>
    </dataValidation>
    <dataValidation type="custom" allowBlank="1" showDropDown="1" showInputMessage="1" showErrorMessage="1" errorTitle="VALUE NOT VALID" error="Values allowed: 0123456789.(C)(E)(P)(S)(U)" sqref="C438">
      <formula1>ISNUMBER(SUMPRODUCT(FIND(MID($C$438,ROW(INDIRECT("1:"&amp;LEN($C$438))),1),"0123456789. CEPSU()")))</formula1>
    </dataValidation>
    <dataValidation type="custom" allowBlank="1" showDropDown="1" showInputMessage="1" showErrorMessage="1" errorTitle="VALUE NOT VALID" error="Values allowed: 0123456789.(C)(E)(P)(S)(U)" sqref="C439">
      <formula1>ISNUMBER(SUMPRODUCT(FIND(MID($C$439,ROW(INDIRECT("1:"&amp;LEN($C$439))),1),"0123456789. CEPSU()")))</formula1>
    </dataValidation>
    <dataValidation type="custom" allowBlank="1" showDropDown="1" showInputMessage="1" showErrorMessage="1" errorTitle="VALUE NOT VALID" error="Values allowed: 0123456789.(C)(E)(P)(S)(U)" sqref="C440">
      <formula1>ISNUMBER(SUMPRODUCT(FIND(MID($C$440,ROW(INDIRECT("1:"&amp;LEN($C$440))),1),"0123456789. CEPSU()")))</formula1>
    </dataValidation>
    <dataValidation type="custom" allowBlank="1" showDropDown="1" showInputMessage="1" showErrorMessage="1" errorTitle="VALUE NOT VALID" error="Values allowed: 0123456789.(C)(E)(P)(S)(U)" sqref="C441">
      <formula1>ISNUMBER(SUMPRODUCT(FIND(MID($C$441,ROW(INDIRECT("1:"&amp;LEN($C$441))),1),"0123456789. CEPSU()")))</formula1>
    </dataValidation>
    <dataValidation type="custom" allowBlank="1" showDropDown="1" showInputMessage="1" showErrorMessage="1" errorTitle="VALUE NOT VALID" error="Values allowed: 0123456789.(C)(E)(P)(S)(U)" sqref="C442">
      <formula1>ISNUMBER(SUMPRODUCT(FIND(MID($C$442,ROW(INDIRECT("1:"&amp;LEN($C$442))),1),"0123456789. CEPSU()")))</formula1>
    </dataValidation>
    <dataValidation type="custom" allowBlank="1" showDropDown="1" showInputMessage="1" showErrorMessage="1" errorTitle="VALUE NOT VALID" error="Values allowed: 0123456789.(C)(E)(P)(S)(U)" sqref="C443">
      <formula1>ISNUMBER(SUMPRODUCT(FIND(MID($C$443,ROW(INDIRECT("1:"&amp;LEN($C$443))),1),"0123456789. CEPSU()")))</formula1>
    </dataValidation>
    <dataValidation type="custom" allowBlank="1" showDropDown="1" showInputMessage="1" showErrorMessage="1" errorTitle="VALUE NOT VALID" error="Values allowed: 0123456789.(C)(E)(P)(S)(U)" sqref="C444">
      <formula1>ISNUMBER(SUMPRODUCT(FIND(MID($C$444,ROW(INDIRECT("1:"&amp;LEN($C$444))),1),"0123456789. CEPSU()")))</formula1>
    </dataValidation>
    <dataValidation type="custom" allowBlank="1" showDropDown="1" showInputMessage="1" showErrorMessage="1" errorTitle="VALUE NOT VALID" error="Values allowed: 0123456789.(C)(E)(P)(S)(U)" sqref="C445">
      <formula1>ISNUMBER(SUMPRODUCT(FIND(MID($C$445,ROW(INDIRECT("1:"&amp;LEN($C$445))),1),"0123456789. CEPSU()")))</formula1>
    </dataValidation>
    <dataValidation type="custom" allowBlank="1" showDropDown="1" showInputMessage="1" showErrorMessage="1" errorTitle="VALUE NOT VALID" error="Values allowed: 0123456789.(C)(E)(P)(S)(U)" sqref="C446">
      <formula1>ISNUMBER(SUMPRODUCT(FIND(MID($C$446,ROW(INDIRECT("1:"&amp;LEN($C$446))),1),"0123456789. CEPSU()")))</formula1>
    </dataValidation>
    <dataValidation type="custom" allowBlank="1" showDropDown="1" showInputMessage="1" showErrorMessage="1" errorTitle="VALUE NOT VALID" error="Values allowed: 0123456789.(C)(E)(P)(S)(U)" sqref="C447">
      <formula1>ISNUMBER(SUMPRODUCT(FIND(MID($C$447,ROW(INDIRECT("1:"&amp;LEN($C$447))),1),"0123456789. CEPSU()")))</formula1>
    </dataValidation>
    <dataValidation type="custom" allowBlank="1" showDropDown="1" showInputMessage="1" showErrorMessage="1" errorTitle="VALUE NOT VALID" error="Values allowed: 0123456789.(C)(E)(P)(S)(U)" sqref="C448">
      <formula1>ISNUMBER(SUMPRODUCT(FIND(MID($C$448,ROW(INDIRECT("1:"&amp;LEN($C$448))),1),"0123456789. CEPSU()")))</formula1>
    </dataValidation>
    <dataValidation type="custom" allowBlank="1" showDropDown="1" showInputMessage="1" showErrorMessage="1" errorTitle="VALUE NOT VALID" error="Values allowed: 0123456789.(C)(E)(P)(S)(U)" sqref="C449">
      <formula1>ISNUMBER(SUMPRODUCT(FIND(MID($C$449,ROW(INDIRECT("1:"&amp;LEN($C$449))),1),"0123456789. CEPSU()")))</formula1>
    </dataValidation>
    <dataValidation type="custom" allowBlank="1" showDropDown="1" showInputMessage="1" showErrorMessage="1" errorTitle="VALUE NOT VALID" error="Values allowed: 0123456789.(C)(E)(P)(S)(U)" sqref="C464">
      <formula1>ISNUMBER(SUMPRODUCT(FIND(MID($C$464,ROW(INDIRECT("1:"&amp;LEN($C$464))),1),"0123456789. CEPSU()")))</formula1>
    </dataValidation>
    <dataValidation type="custom" allowBlank="1" showDropDown="1" showInputMessage="1" showErrorMessage="1" errorTitle="VALUE NOT VALID" error="Values allowed: 0123456789.(C)(E)(P)(S)(U)" sqref="C465">
      <formula1>ISNUMBER(SUMPRODUCT(FIND(MID($C$465,ROW(INDIRECT("1:"&amp;LEN($C$465))),1),"0123456789. CEPSU()")))</formula1>
    </dataValidation>
    <dataValidation type="custom" allowBlank="1" showDropDown="1" showInputMessage="1" showErrorMessage="1" errorTitle="VALUE NOT VALID" error="Values allowed: 0123456789.(C)(E)(P)(S)(U)" sqref="C466">
      <formula1>ISNUMBER(SUMPRODUCT(FIND(MID($C$466,ROW(INDIRECT("1:"&amp;LEN($C$466))),1),"0123456789. CEPSU()")))</formula1>
    </dataValidation>
    <dataValidation type="custom" allowBlank="1" showDropDown="1" showInputMessage="1" showErrorMessage="1" errorTitle="VALUE NOT VALID" error="Values allowed: 0123456789.(C)(E)(P)(S)(U)" sqref="C467">
      <formula1>ISNUMBER(SUMPRODUCT(FIND(MID($C$467,ROW(INDIRECT("1:"&amp;LEN($C$467))),1),"0123456789. CEPSU()")))</formula1>
    </dataValidation>
    <dataValidation type="custom" allowBlank="1" showDropDown="1" showInputMessage="1" showErrorMessage="1" errorTitle="VALUE NOT VALID" error="Values allowed: 0123456789.(C)(E)(P)(S)(U)" sqref="C468">
      <formula1>ISNUMBER(SUMPRODUCT(FIND(MID($C$468,ROW(INDIRECT("1:"&amp;LEN($C$468))),1),"0123456789. CEPSU()")))</formula1>
    </dataValidation>
    <dataValidation type="custom" allowBlank="1" showDropDown="1" showInputMessage="1" showErrorMessage="1" errorTitle="VALUE NOT VALID" error="Values allowed: 0123456789.(C)(E)(P)(S)(U)" sqref="C469">
      <formula1>ISNUMBER(SUMPRODUCT(FIND(MID($C$469,ROW(INDIRECT("1:"&amp;LEN($C$469))),1),"0123456789. CEPSU()")))</formula1>
    </dataValidation>
    <dataValidation type="custom" allowBlank="1" showDropDown="1" showInputMessage="1" showErrorMessage="1" errorTitle="VALUE NOT VALID" error="Values allowed: 0123456789.(C)(E)(P)(S)(U)" sqref="C470">
      <formula1>ISNUMBER(SUMPRODUCT(FIND(MID($C$470,ROW(INDIRECT("1:"&amp;LEN($C$470))),1),"0123456789. CEPSU()")))</formula1>
    </dataValidation>
    <dataValidation type="custom" allowBlank="1" showDropDown="1" showInputMessage="1" showErrorMessage="1" errorTitle="VALUE NOT VALID" error="Values allowed: 0123456789.(C)(E)(P)(S)(U)" sqref="C471">
      <formula1>ISNUMBER(SUMPRODUCT(FIND(MID($C$471,ROW(INDIRECT("1:"&amp;LEN($C$471))),1),"0123456789. CEPSU()")))</formula1>
    </dataValidation>
    <dataValidation type="custom" allowBlank="1" showDropDown="1" showInputMessage="1" showErrorMessage="1" errorTitle="VALUE NOT VALID" error="Values allowed: 0123456789.(C)(E)(P)(S)(U)" sqref="C472">
      <formula1>ISNUMBER(SUMPRODUCT(FIND(MID($C$472,ROW(INDIRECT("1:"&amp;LEN($C$472))),1),"0123456789. CEPSU()")))</formula1>
    </dataValidation>
    <dataValidation type="custom" allowBlank="1" showDropDown="1" showInputMessage="1" showErrorMessage="1" errorTitle="VALUE NOT VALID" error="Values allowed: 0123456789.(C)(E)(P)(S)(U)" sqref="C473">
      <formula1>ISNUMBER(SUMPRODUCT(FIND(MID($C$473,ROW(INDIRECT("1:"&amp;LEN($C$473))),1),"0123456789. CEPSU()")))</formula1>
    </dataValidation>
    <dataValidation type="custom" allowBlank="1" showDropDown="1" showInputMessage="1" showErrorMessage="1" errorTitle="VALUE NOT VALID" error="Values allowed: 0123456789.(C)(E)(P)(S)(U)" sqref="C474">
      <formula1>ISNUMBER(SUMPRODUCT(FIND(MID($C$474,ROW(INDIRECT("1:"&amp;LEN($C$474))),1),"0123456789. CEPSU()")))</formula1>
    </dataValidation>
    <dataValidation type="custom" allowBlank="1" showDropDown="1" showInputMessage="1" showErrorMessage="1" errorTitle="VALUE NOT VALID" error="Values allowed: 0123456789.(C)(E)(P)(S)(U)" sqref="C475">
      <formula1>ISNUMBER(SUMPRODUCT(FIND(MID($C$475,ROW(INDIRECT("1:"&amp;LEN($C$475))),1),"0123456789. CEPSU()")))</formula1>
    </dataValidation>
    <dataValidation type="custom" allowBlank="1" showDropDown="1" showInputMessage="1" showErrorMessage="1" errorTitle="VALUE NOT VALID" error="Values allowed: 0123456789.(C)(E)(P)(S)(U)" sqref="C476">
      <formula1>ISNUMBER(SUMPRODUCT(FIND(MID($C$476,ROW(INDIRECT("1:"&amp;LEN($C$476))),1),"0123456789. CEPSU()")))</formula1>
    </dataValidation>
    <dataValidation type="custom" allowBlank="1" showDropDown="1" showInputMessage="1" showErrorMessage="1" errorTitle="VALUE NOT VALID" error="Values allowed: 0123456789.(C)(E)(P)(S)(U)" sqref="C477">
      <formula1>ISNUMBER(SUMPRODUCT(FIND(MID($C$477,ROW(INDIRECT("1:"&amp;LEN($C$477))),1),"0123456789. CEPSU()")))</formula1>
    </dataValidation>
    <dataValidation type="custom" allowBlank="1" showDropDown="1" showInputMessage="1" showErrorMessage="1" errorTitle="VALUE NOT VALID" error="Values allowed: 0123456789.(C)(E)(P)(S)(U)" sqref="C478">
      <formula1>ISNUMBER(SUMPRODUCT(FIND(MID($C$478,ROW(INDIRECT("1:"&amp;LEN($C$478))),1),"0123456789. CEPSU()")))</formula1>
    </dataValidation>
    <dataValidation type="custom" allowBlank="1" showDropDown="1" showInputMessage="1" showErrorMessage="1" errorTitle="VALUE NOT VALID" error="Values allowed: 0123456789.(C)(E)(P)(S)(U)" sqref="C479">
      <formula1>ISNUMBER(SUMPRODUCT(FIND(MID($C$479,ROW(INDIRECT("1:"&amp;LEN($C$479))),1),"0123456789. CEPSU()")))</formula1>
    </dataValidation>
    <dataValidation type="custom" allowBlank="1" showDropDown="1" showInputMessage="1" showErrorMessage="1" errorTitle="VALUE NOT VALID" error="Values allowed: 0123456789.(C)(E)(P)(S)(U)" sqref="C480">
      <formula1>ISNUMBER(SUMPRODUCT(FIND(MID($C$480,ROW(INDIRECT("1:"&amp;LEN($C$480))),1),"0123456789. CEPSU()")))</formula1>
    </dataValidation>
    <dataValidation type="custom" allowBlank="1" showDropDown="1" showInputMessage="1" showErrorMessage="1" errorTitle="VALUE NOT VALID" error="Values allowed: 0123456789.(C)(E)(P)(S)(U)" sqref="C481">
      <formula1>ISNUMBER(SUMPRODUCT(FIND(MID($C$481,ROW(INDIRECT("1:"&amp;LEN($C$481))),1),"0123456789. CEPSU()")))</formula1>
    </dataValidation>
    <dataValidation type="custom" allowBlank="1" showDropDown="1" showInputMessage="1" showErrorMessage="1" errorTitle="VALUE NOT VALID" error="Values allowed: 0123456789.(C)(E)(P)(S)(U)" sqref="C482">
      <formula1>ISNUMBER(SUMPRODUCT(FIND(MID($C$482,ROW(INDIRECT("1:"&amp;LEN($C$482))),1),"0123456789. CEPSU()")))</formula1>
    </dataValidation>
    <dataValidation type="custom" allowBlank="1" showDropDown="1" showInputMessage="1" showErrorMessage="1" errorTitle="VALUE NOT VALID" error="Values allowed: 0123456789.(C)(E)(P)(S)(U)" sqref="C483">
      <formula1>ISNUMBER(SUMPRODUCT(FIND(MID($C$483,ROW(INDIRECT("1:"&amp;LEN($C$483))),1),"0123456789. CEPSU()")))</formula1>
    </dataValidation>
    <dataValidation type="custom" allowBlank="1" showDropDown="1" showInputMessage="1" showErrorMessage="1" errorTitle="VALUE NOT VALID" error="Values allowed: 0123456789.(C)(E)(P)(S)(U)" sqref="C484">
      <formula1>ISNUMBER(SUMPRODUCT(FIND(MID($C$484,ROW(INDIRECT("1:"&amp;LEN($C$484))),1),"0123456789. CEPSU()")))</formula1>
    </dataValidation>
    <dataValidation type="custom" allowBlank="1" showDropDown="1" showInputMessage="1" showErrorMessage="1" errorTitle="VALUE NOT VALID" error="Values allowed: 0123456789.(C)(E)(P)(S)(U)" sqref="C485">
      <formula1>ISNUMBER(SUMPRODUCT(FIND(MID($C$485,ROW(INDIRECT("1:"&amp;LEN($C$485))),1),"0123456789. CEPSU()")))</formula1>
    </dataValidation>
    <dataValidation type="custom" allowBlank="1" showDropDown="1" showInputMessage="1" showErrorMessage="1" errorTitle="VALUE NOT VALID" error="Values allowed: 0123456789.(C)(E)(P)(S)(U)" sqref="C486">
      <formula1>ISNUMBER(SUMPRODUCT(FIND(MID($C$486,ROW(INDIRECT("1:"&amp;LEN($C$486))),1),"0123456789. CEPSU()")))</formula1>
    </dataValidation>
    <dataValidation type="custom" allowBlank="1" showDropDown="1" showInputMessage="1" showErrorMessage="1" errorTitle="VALUE NOT VALID" error="Values allowed: 0123456789.(C)(E)(P)(S)(U)" sqref="D499">
      <formula1>ISNUMBER(SUMPRODUCT(FIND(MID($D$499,ROW(INDIRECT("1:"&amp;LEN($D$499))),1),"0123456789. CEPSU()")))</formula1>
    </dataValidation>
    <dataValidation type="custom" allowBlank="1" showDropDown="1" showInputMessage="1" showErrorMessage="1" errorTitle="VALUE NOT VALID" error="Values allowed: 0123456789.(C)(E)(P)(S)(U)" sqref="D500">
      <formula1>ISNUMBER(SUMPRODUCT(FIND(MID($D$500,ROW(INDIRECT("1:"&amp;LEN($D$500))),1),"0123456789. CEPSU()")))</formula1>
    </dataValidation>
    <dataValidation type="custom" allowBlank="1" showDropDown="1" showInputMessage="1" showErrorMessage="1" errorTitle="VALUE NOT VALID" error="Values allowed: 0123456789.(C)(E)(P)(S)(U)" sqref="D501">
      <formula1>ISNUMBER(SUMPRODUCT(FIND(MID($D$501,ROW(INDIRECT("1:"&amp;LEN($D$501))),1),"0123456789. CEPSU()")))</formula1>
    </dataValidation>
    <dataValidation type="custom" allowBlank="1" showDropDown="1" showInputMessage="1" showErrorMessage="1" errorTitle="VALUE NOT VALID" error="Values allowed: 0123456789.(C)(E)(P)(S)(U)" sqref="D502">
      <formula1>ISNUMBER(SUMPRODUCT(FIND(MID($D$502,ROW(INDIRECT("1:"&amp;LEN($D$502))),1),"0123456789. CEPSU()")))</formula1>
    </dataValidation>
    <dataValidation type="custom" allowBlank="1" showDropDown="1" showInputMessage="1" showErrorMessage="1" errorTitle="VALUE NOT VALID" error="Values allowed: 0123456789.(C)(E)(P)(S)(U)" sqref="D503">
      <formula1>ISNUMBER(SUMPRODUCT(FIND(MID($D$503,ROW(INDIRECT("1:"&amp;LEN($D$503))),1),"0123456789. CEPSU()")))</formula1>
    </dataValidation>
    <dataValidation type="custom" allowBlank="1" showDropDown="1" showInputMessage="1" showErrorMessage="1" errorTitle="VALUE NOT VALID" error="Values allowed: 0123456789.(C)(E)(P)(S)(U)" sqref="D504">
      <formula1>ISNUMBER(SUMPRODUCT(FIND(MID($D$504,ROW(INDIRECT("1:"&amp;LEN($D$504))),1),"0123456789. CEPSU()")))</formula1>
    </dataValidation>
    <dataValidation type="custom" allowBlank="1" showDropDown="1" showInputMessage="1" showErrorMessage="1" errorTitle="VALUE NOT VALID" error="Values allowed: 0123456789.(C)(E)(P)(S)(U)" sqref="D505">
      <formula1>ISNUMBER(SUMPRODUCT(FIND(MID($D$505,ROW(INDIRECT("1:"&amp;LEN($D$505))),1),"0123456789. CEPSU()")))</formula1>
    </dataValidation>
    <dataValidation type="custom" allowBlank="1" showDropDown="1" showInputMessage="1" showErrorMessage="1" errorTitle="VALUE NOT VALID" error="Values allowed: 0123456789.(C)(E)(P)(S)(U)" sqref="D506">
      <formula1>ISNUMBER(SUMPRODUCT(FIND(MID($D$506,ROW(INDIRECT("1:"&amp;LEN($D$506))),1),"0123456789. CEPSU()")))</formula1>
    </dataValidation>
    <dataValidation type="custom" allowBlank="1" showDropDown="1" showInputMessage="1" showErrorMessage="1" errorTitle="VALUE NOT VALID" error="Values allowed: 0123456789.(C)(E)(P)(S)(U)" sqref="D507">
      <formula1>ISNUMBER(SUMPRODUCT(FIND(MID($D$507,ROW(INDIRECT("1:"&amp;LEN($D$507))),1),"0123456789. CEPSU()")))</formula1>
    </dataValidation>
  </dataValidations>
  <hyperlinks>
    <hyperlink ref="B5" location="'Sources'!A1" display="&gt;&gt; Sources"/>
    <hyperlink ref="B6" location="A37" display="&gt;&gt; [957]    Days lost due to cases of occupational injury with temporary incapacity for work by sex and migrant status (Days)"/>
    <hyperlink ref="B7" location="A60" display="&gt;&gt; [952]    Days lost due to cases of occupational injury with temporary incapacity for work by economic activity (Days)"/>
    <hyperlink ref="B8" location="A97" display="&gt;&gt; [950]    Cases of fatal occupational injury by sex and migrant status (Cases)"/>
    <hyperlink ref="B9" location="A120" display="&gt;&gt; [958]    Cases of fatal occupational injury by economic activity (Cases)"/>
    <hyperlink ref="B10" location="A157" display="&gt;&gt; [954]    Cases of non-fatal occupational injury by sex and migrant status (Cases)"/>
    <hyperlink ref="B11" location="A178" display="&gt;&gt; [959]    Cases of non-fatal occupational injury by economic activity (Cases)"/>
    <hyperlink ref="B12" location="A215" display="&gt;&gt; [962]    Cases of non-fatal occupational injury by type of incapacity and economic activity (Cases)"/>
    <hyperlink ref="B13" location="A298" display="&gt;&gt; [963]    Cases of non-fatal occupational injury by sex, type of incapacity and migrant status (Cases)"/>
    <hyperlink ref="B14" location="A337" display="&gt;&gt; [953]    Fatal occupational injuries per 100'000 workers by sex and migrant status (Rate)"/>
    <hyperlink ref="B15" location="A360" display="&gt;&gt; [956]    Fatal occupational injuries per 100'000 workers by economic activity (Rate)"/>
    <hyperlink ref="B16" location="A397" display="&gt;&gt; [951]    Non-fatal occupational injuries per 100'000 workers by sex and migrant status (Rate)"/>
    <hyperlink ref="B17" location="A420" display="&gt;&gt; [955]    Non-fatal occupational injuries per 100'000 workers by economic activity (Rate)"/>
    <hyperlink ref="B18" location="A457" display="&gt;&gt; [960]    Workers in the reference group by economic activity (Persons)"/>
    <hyperlink ref="B19" location="A494" display="&gt;&gt; [961]    Workers in the reference group by sex and migrant status (Persons)"/>
  </hyperlinks>
  <pageMargins left="0.7" right="0.7" top="0.75" bottom="0.75" header="0.3" footer="0.3"/>
  <rowBreaks count="14" manualBreakCount="14">
    <brk id="36" max="16383" man="1"/>
    <brk id="59" max="16383" man="1"/>
    <brk id="96" max="16383" man="1"/>
    <brk id="119" max="16383" man="1"/>
    <brk id="156" max="16383" man="1"/>
    <brk id="177" max="16383" man="1"/>
    <brk id="214" max="16383" man="1"/>
    <brk id="297" max="16383" man="1"/>
    <brk id="336" max="16383" man="1"/>
    <brk id="359" max="16383" man="1"/>
    <brk id="396" max="16383" man="1"/>
    <brk id="419" max="16383" man="1"/>
    <brk id="456" max="16383" man="1"/>
    <brk id="49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A115"/>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2780</v>
      </c>
      <c r="B2" s="97"/>
      <c r="C2" s="97"/>
      <c r="D2" s="97"/>
      <c r="E2" s="97"/>
      <c r="F2" s="97"/>
      <c r="G2" s="98"/>
      <c r="H2" s="7"/>
      <c r="I2" s="7"/>
      <c r="J2" s="7"/>
      <c r="AA2" s="12"/>
      <c r="AB2" s="12"/>
      <c r="AC2" s="12" t="s">
        <v>2867</v>
      </c>
      <c r="AD2" s="12"/>
      <c r="AE2" s="12" t="s">
        <v>2856</v>
      </c>
      <c r="AF2" s="12">
        <v>28</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3585</v>
      </c>
      <c r="C4" s="9"/>
      <c r="D4" s="9"/>
      <c r="E4" s="9"/>
      <c r="F4" s="9"/>
      <c r="G4" s="9"/>
      <c r="H4" s="7"/>
      <c r="I4" s="7"/>
      <c r="J4" s="7"/>
      <c r="AA4" s="12"/>
      <c r="AB4" s="12"/>
      <c r="AC4" s="12" t="s">
        <v>2869</v>
      </c>
      <c r="AD4" s="12" t="s">
        <v>2857</v>
      </c>
      <c r="AE4" s="12">
        <v>78</v>
      </c>
      <c r="AF4" s="12" t="s">
        <v>2856</v>
      </c>
      <c r="AG4" s="12">
        <v>28</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3530</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106" t="s">
        <v>3531</v>
      </c>
      <c r="C7" s="107"/>
      <c r="D7" s="107"/>
      <c r="E7" s="107"/>
      <c r="F7" s="107"/>
      <c r="G7" s="107"/>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ht="12">
      <c r="A8" s="29"/>
      <c r="B8" s="106" t="s">
        <v>3532</v>
      </c>
      <c r="C8" s="107"/>
      <c r="D8" s="107"/>
      <c r="E8" s="107"/>
      <c r="F8" s="107"/>
      <c r="G8" s="10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ht="12">
      <c r="A9" s="29"/>
      <c r="B9" s="106" t="s">
        <v>3533</v>
      </c>
      <c r="C9" s="107"/>
      <c r="D9" s="107"/>
      <c r="E9" s="107"/>
      <c r="F9" s="107"/>
      <c r="G9" s="10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2">
      <c r="A10" s="29"/>
      <c r="B10" s="106" t="s">
        <v>3534</v>
      </c>
      <c r="C10" s="107"/>
      <c r="D10" s="107"/>
      <c r="E10" s="107"/>
      <c r="F10" s="107"/>
      <c r="G10" s="107"/>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ht="12">
      <c r="A11" s="29"/>
      <c r="B11" s="30"/>
      <c r="C11" s="30"/>
      <c r="D11" s="30"/>
      <c r="E11" s="30"/>
      <c r="F11" s="30"/>
      <c r="G11" s="30"/>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c r="A12" s="7"/>
      <c r="B12" s="7"/>
      <c r="C12" s="7"/>
      <c r="D12" s="7"/>
      <c r="E12" s="7"/>
      <c r="F12" s="7"/>
      <c r="G12" s="7"/>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c r="A13" s="7"/>
      <c r="B13" s="7"/>
      <c r="C13" s="7"/>
      <c r="D13" s="7"/>
      <c r="E13" s="7"/>
      <c r="F13" s="7"/>
      <c r="G13" s="7"/>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7"/>
      <c r="C14" s="7"/>
      <c r="D14" s="7"/>
      <c r="E14" s="7"/>
      <c r="F14" s="7"/>
      <c r="G14" s="7"/>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c r="A15" s="7"/>
      <c r="B15" s="7"/>
      <c r="C15" s="7"/>
      <c r="D15" s="7"/>
      <c r="E15" s="7"/>
      <c r="F15" s="7"/>
      <c r="G15" s="7"/>
      <c r="H15" s="7"/>
      <c r="I15" s="7"/>
      <c r="J15" s="7"/>
      <c r="AA15" s="12"/>
      <c r="AB15" s="12"/>
      <c r="AC15" s="12" t="s">
        <v>2880</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ht="19.2">
      <c r="A16" s="103" t="s">
        <v>2781</v>
      </c>
      <c r="B16" s="100"/>
      <c r="C16" s="100"/>
      <c r="D16" s="100"/>
      <c r="E16" s="100"/>
      <c r="F16" s="100"/>
      <c r="G16" s="101"/>
      <c r="H16" s="7"/>
      <c r="I16" s="7"/>
      <c r="J16" s="7"/>
      <c r="AA16" s="12"/>
      <c r="AB16" s="12"/>
      <c r="AC16" s="12" t="s">
        <v>2881</v>
      </c>
      <c r="AD16" s="12" t="s">
        <v>2857</v>
      </c>
      <c r="AE16" s="12">
        <v>78</v>
      </c>
      <c r="AF16" s="12" t="s">
        <v>3460</v>
      </c>
      <c r="AG16" s="12">
        <v>165</v>
      </c>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c r="A17" s="7"/>
      <c r="B17" s="7"/>
      <c r="C17" s="7"/>
      <c r="D17" s="7"/>
      <c r="E17" s="7"/>
      <c r="F17" s="7"/>
      <c r="G17" s="7"/>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28.35" customHeight="1">
      <c r="A18" s="104" t="s">
        <v>2782</v>
      </c>
      <c r="B18" s="95"/>
      <c r="C18" s="95"/>
      <c r="D18" s="95"/>
      <c r="E18" s="95"/>
      <c r="F18" s="95"/>
      <c r="G18" s="95"/>
      <c r="H18" s="7"/>
      <c r="I18" s="7"/>
      <c r="J18" s="7"/>
      <c r="AA18" s="12"/>
      <c r="AB18" s="12"/>
      <c r="AC18" s="12" t="s">
        <v>2883</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5.15" customHeight="1">
      <c r="A19" s="104"/>
      <c r="B19" s="95"/>
      <c r="C19" s="95"/>
      <c r="D19" s="95"/>
      <c r="E19" s="95"/>
      <c r="F19" s="95"/>
      <c r="G19" s="95"/>
      <c r="H19" s="7"/>
      <c r="I19" s="7"/>
      <c r="J19" s="7"/>
      <c r="AA19" s="12"/>
      <c r="AB19" s="12"/>
      <c r="AC19" s="12" t="s">
        <v>2884</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3.8">
      <c r="A20" s="11" t="s">
        <v>2746</v>
      </c>
      <c r="B20" s="105" t="s">
        <v>2</v>
      </c>
      <c r="C20" s="82"/>
      <c r="D20" s="82"/>
      <c r="E20" s="83"/>
      <c r="F20" s="118" t="str">
        <f>IF(ISERROR(SEARCH("Nonstandard",$B$20))=TRUE,"","Please specify in the 'Notes' field below")</f>
        <v/>
      </c>
      <c r="G20" s="7"/>
      <c r="H20" s="7"/>
      <c r="I20" s="7"/>
      <c r="J20" s="7"/>
      <c r="AA20" s="12"/>
      <c r="AB20" s="12"/>
      <c r="AC20" s="12" t="s">
        <v>2885</v>
      </c>
      <c r="AD20" s="12" t="s">
        <v>2857</v>
      </c>
      <c r="AE20" s="12">
        <v>78</v>
      </c>
      <c r="AF20" s="12" t="s">
        <v>3460</v>
      </c>
      <c r="AG20" s="12">
        <v>165</v>
      </c>
      <c r="AH20" s="12" t="s">
        <v>2859</v>
      </c>
      <c r="AI20" s="119" t="str">
        <f>IF(ISERROR(FIND("]",$B$20))=TRUE,"",MID($B$20,2,FIND("]",$B$20)-2))</f>
        <v/>
      </c>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ht="12">
      <c r="A21" s="7"/>
      <c r="B21" s="7"/>
      <c r="C21" s="7"/>
      <c r="D21" s="7"/>
      <c r="E21" s="19" t="s">
        <v>3462</v>
      </c>
      <c r="F21" s="7"/>
      <c r="G21" s="7"/>
      <c r="H21" s="7"/>
      <c r="I21" s="7"/>
      <c r="J21" s="7"/>
      <c r="AA21" s="12"/>
      <c r="AB21" s="12"/>
      <c r="AC21" s="12" t="s">
        <v>2886</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1" customFormat="1" ht="34.950000000000003" customHeight="1">
      <c r="A22" s="18"/>
      <c r="B22" s="17" t="s">
        <v>2783</v>
      </c>
      <c r="C22" s="17" t="s">
        <v>2747</v>
      </c>
      <c r="D22" s="20">
        <v>2024</v>
      </c>
      <c r="E22" s="120">
        <f>D22-1</f>
        <v>2023</v>
      </c>
      <c r="F22" s="120">
        <f>E22-1</f>
        <v>2022</v>
      </c>
      <c r="G22" s="120">
        <f>F22-1</f>
        <v>2021</v>
      </c>
      <c r="H22" s="120">
        <f>G22-1</f>
        <v>2020</v>
      </c>
      <c r="I22" s="10"/>
      <c r="J22" s="10"/>
      <c r="K22" s="10"/>
      <c r="L22" s="10"/>
      <c r="M22" s="10"/>
      <c r="N22" s="10"/>
      <c r="O22" s="10"/>
      <c r="P22" s="10"/>
      <c r="Q22" s="10"/>
      <c r="R22" s="10"/>
      <c r="S22" s="10"/>
      <c r="AA22" s="28"/>
      <c r="AB22" s="28"/>
      <c r="AC22" s="28" t="s">
        <v>2887</v>
      </c>
      <c r="AD22" s="28" t="s">
        <v>2857</v>
      </c>
      <c r="AE22" s="28">
        <v>78</v>
      </c>
      <c r="AF22" s="28" t="s">
        <v>3460</v>
      </c>
      <c r="AG22" s="28">
        <v>165</v>
      </c>
      <c r="AH22" s="28" t="s">
        <v>3461</v>
      </c>
      <c r="AI22" s="28">
        <v>45</v>
      </c>
      <c r="AJ22" s="28">
        <v>34</v>
      </c>
      <c r="AK22" s="121">
        <f>IF($D$22&lt;&gt;"",$D$22,"")</f>
        <v>2024</v>
      </c>
      <c r="AL22" s="121">
        <f>IF($E$22&lt;&gt;"",$E$22,"")</f>
        <v>2023</v>
      </c>
      <c r="AM22" s="121">
        <f>IF($F$22&lt;&gt;"",$F$22,"")</f>
        <v>2022</v>
      </c>
      <c r="AN22" s="121">
        <f>IF($G$22&lt;&gt;"",$G$22,"")</f>
        <v>2021</v>
      </c>
      <c r="AO22" s="121">
        <f>IF($H$22&lt;&gt;"",$H$22,"")</f>
        <v>2020</v>
      </c>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row>
    <row r="23" spans="1:78" s="2" customFormat="1">
      <c r="A23" s="21"/>
      <c r="B23" s="25" t="s">
        <v>2784</v>
      </c>
      <c r="C23" s="22" t="s">
        <v>2749</v>
      </c>
      <c r="D23" s="23" t="s">
        <v>3464</v>
      </c>
      <c r="E23" s="24"/>
      <c r="F23" s="24"/>
      <c r="G23" s="24"/>
      <c r="H23" s="24"/>
      <c r="I23" s="7"/>
      <c r="J23" s="7"/>
      <c r="AA23" s="12"/>
      <c r="AB23" s="12"/>
      <c r="AC23" s="12" t="s">
        <v>2888</v>
      </c>
      <c r="AD23" s="12" t="s">
        <v>2857</v>
      </c>
      <c r="AE23" s="12">
        <v>78</v>
      </c>
      <c r="AF23" s="12" t="s">
        <v>3460</v>
      </c>
      <c r="AG23" s="12">
        <v>165</v>
      </c>
      <c r="AH23" s="12" t="s">
        <v>3463</v>
      </c>
      <c r="AI23" s="12">
        <v>1219</v>
      </c>
      <c r="AJ23" s="12">
        <v>1</v>
      </c>
      <c r="AK23" s="119" t="str">
        <f>IF($D$23&lt;&gt;"",$D$23,"")</f>
        <v xml:space="preserve"> </v>
      </c>
      <c r="AL23" s="119" t="str">
        <f>IF($E$23&lt;&gt;"",$E$23,"")</f>
        <v/>
      </c>
      <c r="AM23" s="119" t="str">
        <f>IF($F$23&lt;&gt;"",$F$23,"")</f>
        <v/>
      </c>
      <c r="AN23" s="119" t="str">
        <f>IF($G$23&lt;&gt;"",$G$23,"")</f>
        <v/>
      </c>
      <c r="AO23" s="119" t="str">
        <f>IF($H$23&lt;&gt;"",$H$23,"")</f>
        <v/>
      </c>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c r="A24" s="21"/>
      <c r="B24" s="27" t="s">
        <v>2785</v>
      </c>
      <c r="C24" s="22" t="s">
        <v>2753</v>
      </c>
      <c r="D24" s="23" t="s">
        <v>3464</v>
      </c>
      <c r="E24" s="24"/>
      <c r="F24" s="24"/>
      <c r="G24" s="24"/>
      <c r="H24" s="24"/>
      <c r="I24" s="7"/>
      <c r="J24" s="7"/>
      <c r="AA24" s="12"/>
      <c r="AB24" s="12"/>
      <c r="AC24" s="12" t="s">
        <v>2889</v>
      </c>
      <c r="AD24" s="12" t="s">
        <v>2857</v>
      </c>
      <c r="AE24" s="12">
        <v>78</v>
      </c>
      <c r="AF24" s="12" t="s">
        <v>3460</v>
      </c>
      <c r="AG24" s="12">
        <v>165</v>
      </c>
      <c r="AH24" s="12" t="s">
        <v>3463</v>
      </c>
      <c r="AI24" s="12">
        <v>1219</v>
      </c>
      <c r="AJ24" s="12">
        <v>2</v>
      </c>
      <c r="AK24" s="119" t="str">
        <f>IF($D$24&lt;&gt;"",$D$24,"")</f>
        <v xml:space="preserve"> </v>
      </c>
      <c r="AL24" s="119" t="str">
        <f>IF($E$24&lt;&gt;"",$E$24,"")</f>
        <v/>
      </c>
      <c r="AM24" s="119" t="str">
        <f>IF($F$24&lt;&gt;"",$F$24,"")</f>
        <v/>
      </c>
      <c r="AN24" s="119" t="str">
        <f>IF($G$24&lt;&gt;"",$G$24,"")</f>
        <v/>
      </c>
      <c r="AO24" s="119" t="str">
        <f>IF($H$24&lt;&gt;"",$H$24,"")</f>
        <v/>
      </c>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21"/>
      <c r="B25" s="26" t="s">
        <v>2785</v>
      </c>
      <c r="C25" s="22" t="s">
        <v>2755</v>
      </c>
      <c r="D25" s="23" t="s">
        <v>3464</v>
      </c>
      <c r="E25" s="24"/>
      <c r="F25" s="24"/>
      <c r="G25" s="24"/>
      <c r="H25" s="24"/>
      <c r="I25" s="7"/>
      <c r="J25" s="7"/>
      <c r="AA25" s="12"/>
      <c r="AB25" s="12"/>
      <c r="AC25" s="12" t="s">
        <v>2890</v>
      </c>
      <c r="AD25" s="12" t="s">
        <v>2857</v>
      </c>
      <c r="AE25" s="12">
        <v>78</v>
      </c>
      <c r="AF25" s="12" t="s">
        <v>3460</v>
      </c>
      <c r="AG25" s="12">
        <v>165</v>
      </c>
      <c r="AH25" s="12" t="s">
        <v>3463</v>
      </c>
      <c r="AI25" s="12">
        <v>1219</v>
      </c>
      <c r="AJ25" s="12">
        <v>3</v>
      </c>
      <c r="AK25" s="119" t="str">
        <f>IF($D$25&lt;&gt;"",$D$25,"")</f>
        <v xml:space="preserve"> </v>
      </c>
      <c r="AL25" s="119" t="str">
        <f>IF($E$25&lt;&gt;"",$E$25,"")</f>
        <v/>
      </c>
      <c r="AM25" s="119" t="str">
        <f>IF($F$25&lt;&gt;"",$F$25,"")</f>
        <v/>
      </c>
      <c r="AN25" s="119" t="str">
        <f>IF($G$25&lt;&gt;"",$G$25,"")</f>
        <v/>
      </c>
      <c r="AO25" s="119" t="str">
        <f>IF($H$25&lt;&gt;"",$H$25,"")</f>
        <v/>
      </c>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c r="A26" s="21"/>
      <c r="B26" s="25" t="s">
        <v>2786</v>
      </c>
      <c r="C26" s="22" t="s">
        <v>2749</v>
      </c>
      <c r="D26" s="23" t="s">
        <v>3464</v>
      </c>
      <c r="E26" s="24"/>
      <c r="F26" s="24"/>
      <c r="G26" s="24"/>
      <c r="H26" s="24"/>
      <c r="I26" s="7"/>
      <c r="J26" s="7"/>
      <c r="AA26" s="12"/>
      <c r="AB26" s="12"/>
      <c r="AC26" s="12" t="s">
        <v>2891</v>
      </c>
      <c r="AD26" s="12" t="s">
        <v>2857</v>
      </c>
      <c r="AE26" s="12">
        <v>78</v>
      </c>
      <c r="AF26" s="12" t="s">
        <v>3460</v>
      </c>
      <c r="AG26" s="12">
        <v>165</v>
      </c>
      <c r="AH26" s="12" t="s">
        <v>3463</v>
      </c>
      <c r="AI26" s="12">
        <v>1220</v>
      </c>
      <c r="AJ26" s="12">
        <v>1</v>
      </c>
      <c r="AK26" s="119" t="str">
        <f>IF($D$26&lt;&gt;"",$D$26,"")</f>
        <v xml:space="preserve"> </v>
      </c>
      <c r="AL26" s="119" t="str">
        <f>IF($E$26&lt;&gt;"",$E$26,"")</f>
        <v/>
      </c>
      <c r="AM26" s="119" t="str">
        <f>IF($F$26&lt;&gt;"",$F$26,"")</f>
        <v/>
      </c>
      <c r="AN26" s="119" t="str">
        <f>IF($G$26&lt;&gt;"",$G$26,"")</f>
        <v/>
      </c>
      <c r="AO26" s="119" t="str">
        <f>IF($H$26&lt;&gt;"",$H$26,"")</f>
        <v/>
      </c>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21"/>
      <c r="B27" s="27" t="s">
        <v>2787</v>
      </c>
      <c r="C27" s="22" t="s">
        <v>2753</v>
      </c>
      <c r="D27" s="23" t="s">
        <v>3464</v>
      </c>
      <c r="E27" s="24"/>
      <c r="F27" s="24"/>
      <c r="G27" s="24"/>
      <c r="H27" s="24"/>
      <c r="I27" s="7"/>
      <c r="J27" s="7"/>
      <c r="AA27" s="12"/>
      <c r="AB27" s="12"/>
      <c r="AC27" s="12" t="s">
        <v>2892</v>
      </c>
      <c r="AD27" s="12" t="s">
        <v>2857</v>
      </c>
      <c r="AE27" s="12">
        <v>78</v>
      </c>
      <c r="AF27" s="12" t="s">
        <v>3460</v>
      </c>
      <c r="AG27" s="12">
        <v>165</v>
      </c>
      <c r="AH27" s="12" t="s">
        <v>3463</v>
      </c>
      <c r="AI27" s="12">
        <v>1220</v>
      </c>
      <c r="AJ27" s="12">
        <v>2</v>
      </c>
      <c r="AK27" s="119" t="str">
        <f>IF($D$27&lt;&gt;"",$D$27,"")</f>
        <v xml:space="preserve"> </v>
      </c>
      <c r="AL27" s="119" t="str">
        <f>IF($E$27&lt;&gt;"",$E$27,"")</f>
        <v/>
      </c>
      <c r="AM27" s="119" t="str">
        <f>IF($F$27&lt;&gt;"",$F$27,"")</f>
        <v/>
      </c>
      <c r="AN27" s="119" t="str">
        <f>IF($G$27&lt;&gt;"",$G$27,"")</f>
        <v/>
      </c>
      <c r="AO27" s="119" t="str">
        <f>IF($H$27&lt;&gt;"",$H$27,"")</f>
        <v/>
      </c>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21"/>
      <c r="B28" s="26" t="s">
        <v>2787</v>
      </c>
      <c r="C28" s="22" t="s">
        <v>2755</v>
      </c>
      <c r="D28" s="23" t="s">
        <v>3464</v>
      </c>
      <c r="E28" s="24"/>
      <c r="F28" s="24"/>
      <c r="G28" s="24"/>
      <c r="H28" s="24"/>
      <c r="I28" s="7"/>
      <c r="J28" s="7"/>
      <c r="AA28" s="12"/>
      <c r="AB28" s="12"/>
      <c r="AC28" s="12" t="s">
        <v>2893</v>
      </c>
      <c r="AD28" s="12" t="s">
        <v>2857</v>
      </c>
      <c r="AE28" s="12">
        <v>78</v>
      </c>
      <c r="AF28" s="12" t="s">
        <v>3460</v>
      </c>
      <c r="AG28" s="12">
        <v>165</v>
      </c>
      <c r="AH28" s="12" t="s">
        <v>3463</v>
      </c>
      <c r="AI28" s="12">
        <v>1220</v>
      </c>
      <c r="AJ28" s="12">
        <v>3</v>
      </c>
      <c r="AK28" s="119" t="str">
        <f>IF($D$28&lt;&gt;"",$D$28,"")</f>
        <v xml:space="preserve"> </v>
      </c>
      <c r="AL28" s="119" t="str">
        <f>IF($E$28&lt;&gt;"",$E$28,"")</f>
        <v/>
      </c>
      <c r="AM28" s="119" t="str">
        <f>IF($F$28&lt;&gt;"",$F$28,"")</f>
        <v/>
      </c>
      <c r="AN28" s="119" t="str">
        <f>IF($G$28&lt;&gt;"",$G$28,"")</f>
        <v/>
      </c>
      <c r="AO28" s="119" t="str">
        <f>IF($H$28&lt;&gt;"",$H$28,"")</f>
        <v/>
      </c>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7"/>
      <c r="B29" s="7"/>
      <c r="C29" s="7"/>
      <c r="D29" s="7"/>
      <c r="E29" s="7"/>
      <c r="F29" s="7"/>
      <c r="G29" s="7"/>
      <c r="H29" s="7"/>
      <c r="I29" s="7"/>
      <c r="J29" s="7"/>
      <c r="AA29" s="12"/>
      <c r="AB29" s="12"/>
      <c r="AC29" s="12" t="s">
        <v>2894</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2">
      <c r="A30" s="11" t="s">
        <v>2865</v>
      </c>
      <c r="B30" s="108"/>
      <c r="C30" s="86"/>
      <c r="D30" s="86"/>
      <c r="E30" s="86"/>
      <c r="F30" s="86"/>
      <c r="G30" s="87"/>
      <c r="H30" s="7"/>
      <c r="I30" s="7"/>
      <c r="J30" s="7"/>
      <c r="AA30" s="12"/>
      <c r="AB30" s="12"/>
      <c r="AC30" s="12" t="s">
        <v>2895</v>
      </c>
      <c r="AD30" s="12" t="s">
        <v>2857</v>
      </c>
      <c r="AE30" s="12">
        <v>78</v>
      </c>
      <c r="AF30" s="12" t="s">
        <v>3460</v>
      </c>
      <c r="AG30" s="12">
        <v>165</v>
      </c>
      <c r="AH30" s="12" t="s">
        <v>2866</v>
      </c>
      <c r="AI30" s="12"/>
      <c r="AJ30" s="119" t="str">
        <f>IF($B$30&lt;&gt;"",$B$30,"")</f>
        <v/>
      </c>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c r="A31" s="7"/>
      <c r="B31" s="88"/>
      <c r="C31" s="89"/>
      <c r="D31" s="89"/>
      <c r="E31" s="89"/>
      <c r="F31" s="89"/>
      <c r="G31" s="90"/>
      <c r="H31" s="7"/>
      <c r="I31" s="7"/>
      <c r="J31" s="7"/>
      <c r="AA31" s="12"/>
      <c r="AB31" s="12"/>
      <c r="AC31" s="12" t="s">
        <v>2896</v>
      </c>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c r="A32" s="7"/>
      <c r="B32" s="88"/>
      <c r="C32" s="89"/>
      <c r="D32" s="89"/>
      <c r="E32" s="89"/>
      <c r="F32" s="89"/>
      <c r="G32" s="90"/>
      <c r="H32" s="7"/>
      <c r="I32" s="7"/>
      <c r="J32" s="7"/>
      <c r="AA32" s="12"/>
      <c r="AB32" s="12"/>
      <c r="AC32" s="12" t="s">
        <v>2897</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c r="A33" s="7"/>
      <c r="B33" s="91"/>
      <c r="C33" s="92"/>
      <c r="D33" s="92"/>
      <c r="E33" s="92"/>
      <c r="F33" s="92"/>
      <c r="G33" s="93"/>
      <c r="H33" s="7"/>
      <c r="I33" s="7"/>
      <c r="J33" s="7"/>
      <c r="AA33" s="12"/>
      <c r="AB33" s="12"/>
      <c r="AC33" s="12" t="s">
        <v>2898</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7"/>
      <c r="C34" s="7"/>
      <c r="D34" s="7"/>
      <c r="E34" s="7"/>
      <c r="F34" s="7"/>
      <c r="G34" s="7"/>
      <c r="H34" s="7"/>
      <c r="I34" s="7"/>
      <c r="J34" s="7"/>
      <c r="AA34" s="12"/>
      <c r="AB34" s="12"/>
      <c r="AC34" s="12" t="s">
        <v>2899</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c r="A35" s="7"/>
      <c r="B35" s="7"/>
      <c r="C35" s="7"/>
      <c r="D35" s="7"/>
      <c r="E35" s="7"/>
      <c r="F35" s="7"/>
      <c r="G35" s="7"/>
      <c r="H35" s="7"/>
      <c r="I35" s="7"/>
      <c r="J35" s="7"/>
      <c r="AA35" s="12"/>
      <c r="AB35" s="12"/>
      <c r="AC35" s="12" t="s">
        <v>2900</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ht="19.2">
      <c r="A36" s="103" t="s">
        <v>2788</v>
      </c>
      <c r="B36" s="100"/>
      <c r="C36" s="100"/>
      <c r="D36" s="100"/>
      <c r="E36" s="100"/>
      <c r="F36" s="100"/>
      <c r="G36" s="101"/>
      <c r="H36" s="7"/>
      <c r="I36" s="7"/>
      <c r="J36" s="7"/>
      <c r="AA36" s="12"/>
      <c r="AB36" s="12"/>
      <c r="AC36" s="12" t="s">
        <v>2901</v>
      </c>
      <c r="AD36" s="12" t="s">
        <v>2857</v>
      </c>
      <c r="AE36" s="12">
        <v>78</v>
      </c>
      <c r="AF36" s="12" t="s">
        <v>3460</v>
      </c>
      <c r="AG36" s="12">
        <v>171</v>
      </c>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7"/>
      <c r="B37" s="7"/>
      <c r="C37" s="7"/>
      <c r="D37" s="7"/>
      <c r="E37" s="7"/>
      <c r="F37" s="7"/>
      <c r="G37" s="7"/>
      <c r="H37" s="7"/>
      <c r="I37" s="7"/>
      <c r="J37" s="7"/>
      <c r="AA37" s="12"/>
      <c r="AB37" s="12"/>
      <c r="AC37" s="12" t="s">
        <v>2902</v>
      </c>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ht="41.55" customHeight="1">
      <c r="A38" s="104" t="s">
        <v>2789</v>
      </c>
      <c r="B38" s="95"/>
      <c r="C38" s="95"/>
      <c r="D38" s="95"/>
      <c r="E38" s="95"/>
      <c r="F38" s="95"/>
      <c r="G38" s="95"/>
      <c r="H38" s="7"/>
      <c r="I38" s="7"/>
      <c r="J38" s="7"/>
      <c r="AA38" s="12"/>
      <c r="AB38" s="12"/>
      <c r="AC38" s="12" t="s">
        <v>2903</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ht="15.15" customHeight="1">
      <c r="A39" s="104"/>
      <c r="B39" s="95"/>
      <c r="C39" s="95"/>
      <c r="D39" s="95"/>
      <c r="E39" s="95"/>
      <c r="F39" s="95"/>
      <c r="G39" s="95"/>
      <c r="H39" s="7"/>
      <c r="I39" s="7"/>
      <c r="J39" s="7"/>
      <c r="AA39" s="12"/>
      <c r="AB39" s="12"/>
      <c r="AC39" s="12" t="s">
        <v>2904</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ht="13.8">
      <c r="A40" s="11" t="s">
        <v>2746</v>
      </c>
      <c r="B40" s="105" t="s">
        <v>2</v>
      </c>
      <c r="C40" s="82"/>
      <c r="D40" s="82"/>
      <c r="E40" s="83"/>
      <c r="F40" s="118" t="str">
        <f>IF(ISERROR(SEARCH("Nonstandard",$B$40))=TRUE,"","Please specify in the 'Notes' field below")</f>
        <v/>
      </c>
      <c r="G40" s="7"/>
      <c r="H40" s="7"/>
      <c r="I40" s="7"/>
      <c r="J40" s="7"/>
      <c r="AA40" s="12"/>
      <c r="AB40" s="12"/>
      <c r="AC40" s="12" t="s">
        <v>2905</v>
      </c>
      <c r="AD40" s="12" t="s">
        <v>2857</v>
      </c>
      <c r="AE40" s="12">
        <v>78</v>
      </c>
      <c r="AF40" s="12" t="s">
        <v>3460</v>
      </c>
      <c r="AG40" s="12">
        <v>171</v>
      </c>
      <c r="AH40" s="12" t="s">
        <v>2859</v>
      </c>
      <c r="AI40" s="119" t="str">
        <f>IF(ISERROR(FIND("]",$B$40))=TRUE,"",MID($B$40,2,FIND("]",$B$40)-2))</f>
        <v/>
      </c>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ht="12">
      <c r="A41" s="7"/>
      <c r="B41" s="7"/>
      <c r="C41" s="7"/>
      <c r="D41" s="7"/>
      <c r="E41" s="19" t="s">
        <v>3462</v>
      </c>
      <c r="F41" s="7"/>
      <c r="G41" s="7"/>
      <c r="H41" s="7"/>
      <c r="I41" s="7"/>
      <c r="J41" s="7"/>
      <c r="AA41" s="12"/>
      <c r="AB41" s="12"/>
      <c r="AC41" s="12" t="s">
        <v>2906</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1" customFormat="1" ht="34.950000000000003" customHeight="1">
      <c r="A42" s="18"/>
      <c r="B42" s="17" t="s">
        <v>2783</v>
      </c>
      <c r="C42" s="17" t="s">
        <v>2747</v>
      </c>
      <c r="D42" s="20">
        <v>2024</v>
      </c>
      <c r="E42" s="120">
        <f>D42-1</f>
        <v>2023</v>
      </c>
      <c r="F42" s="120">
        <f>E42-1</f>
        <v>2022</v>
      </c>
      <c r="G42" s="120">
        <f>F42-1</f>
        <v>2021</v>
      </c>
      <c r="H42" s="120">
        <f>G42-1</f>
        <v>2020</v>
      </c>
      <c r="I42" s="10"/>
      <c r="J42" s="10"/>
      <c r="K42" s="10"/>
      <c r="L42" s="10"/>
      <c r="M42" s="10"/>
      <c r="N42" s="10"/>
      <c r="O42" s="10"/>
      <c r="P42" s="10"/>
      <c r="Q42" s="10"/>
      <c r="R42" s="10"/>
      <c r="S42" s="10"/>
      <c r="AA42" s="28"/>
      <c r="AB42" s="28"/>
      <c r="AC42" s="28" t="s">
        <v>2907</v>
      </c>
      <c r="AD42" s="28" t="s">
        <v>2857</v>
      </c>
      <c r="AE42" s="28">
        <v>78</v>
      </c>
      <c r="AF42" s="28" t="s">
        <v>3460</v>
      </c>
      <c r="AG42" s="28">
        <v>171</v>
      </c>
      <c r="AH42" s="28" t="s">
        <v>3461</v>
      </c>
      <c r="AI42" s="28">
        <v>45</v>
      </c>
      <c r="AJ42" s="28">
        <v>34</v>
      </c>
      <c r="AK42" s="121">
        <f>IF($D$42&lt;&gt;"",$D$42,"")</f>
        <v>2024</v>
      </c>
      <c r="AL42" s="121">
        <f>IF($E$42&lt;&gt;"",$E$42,"")</f>
        <v>2023</v>
      </c>
      <c r="AM42" s="121">
        <f>IF($F$42&lt;&gt;"",$F$42,"")</f>
        <v>2022</v>
      </c>
      <c r="AN42" s="121">
        <f>IF($G$42&lt;&gt;"",$G$42,"")</f>
        <v>2021</v>
      </c>
      <c r="AO42" s="121">
        <f>IF($H$42&lt;&gt;"",$H$42,"")</f>
        <v>2020</v>
      </c>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row>
    <row r="43" spans="1:78" s="2" customFormat="1">
      <c r="A43" s="21"/>
      <c r="B43" s="25" t="s">
        <v>2784</v>
      </c>
      <c r="C43" s="22" t="s">
        <v>2749</v>
      </c>
      <c r="D43" s="23" t="s">
        <v>3464</v>
      </c>
      <c r="E43" s="24"/>
      <c r="F43" s="24"/>
      <c r="G43" s="24"/>
      <c r="H43" s="24"/>
      <c r="I43" s="7"/>
      <c r="J43" s="7"/>
      <c r="AA43" s="12"/>
      <c r="AB43" s="12"/>
      <c r="AC43" s="12" t="s">
        <v>2908</v>
      </c>
      <c r="AD43" s="12" t="s">
        <v>2857</v>
      </c>
      <c r="AE43" s="12">
        <v>78</v>
      </c>
      <c r="AF43" s="12" t="s">
        <v>3460</v>
      </c>
      <c r="AG43" s="12">
        <v>171</v>
      </c>
      <c r="AH43" s="12" t="s">
        <v>3463</v>
      </c>
      <c r="AI43" s="12">
        <v>1219</v>
      </c>
      <c r="AJ43" s="12">
        <v>1</v>
      </c>
      <c r="AK43" s="119" t="str">
        <f>IF($D$43&lt;&gt;"",$D$43,"")</f>
        <v xml:space="preserve"> </v>
      </c>
      <c r="AL43" s="119" t="str">
        <f>IF($E$43&lt;&gt;"",$E$43,"")</f>
        <v/>
      </c>
      <c r="AM43" s="119" t="str">
        <f>IF($F$43&lt;&gt;"",$F$43,"")</f>
        <v/>
      </c>
      <c r="AN43" s="119" t="str">
        <f>IF($G$43&lt;&gt;"",$G$43,"")</f>
        <v/>
      </c>
      <c r="AO43" s="119" t="str">
        <f>IF($H$43&lt;&gt;"",$H$43,"")</f>
        <v/>
      </c>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row>
    <row r="44" spans="1:78" s="2" customFormat="1">
      <c r="A44" s="21"/>
      <c r="B44" s="27" t="s">
        <v>2785</v>
      </c>
      <c r="C44" s="22" t="s">
        <v>2753</v>
      </c>
      <c r="D44" s="23" t="s">
        <v>3464</v>
      </c>
      <c r="E44" s="24"/>
      <c r="F44" s="24"/>
      <c r="G44" s="24"/>
      <c r="H44" s="24"/>
      <c r="I44" s="7"/>
      <c r="J44" s="7"/>
      <c r="AA44" s="12"/>
      <c r="AB44" s="12"/>
      <c r="AC44" s="12" t="s">
        <v>2909</v>
      </c>
      <c r="AD44" s="12" t="s">
        <v>2857</v>
      </c>
      <c r="AE44" s="12">
        <v>78</v>
      </c>
      <c r="AF44" s="12" t="s">
        <v>3460</v>
      </c>
      <c r="AG44" s="12">
        <v>171</v>
      </c>
      <c r="AH44" s="12" t="s">
        <v>3463</v>
      </c>
      <c r="AI44" s="12">
        <v>1219</v>
      </c>
      <c r="AJ44" s="12">
        <v>2</v>
      </c>
      <c r="AK44" s="119" t="str">
        <f>IF($D$44&lt;&gt;"",$D$44,"")</f>
        <v xml:space="preserve"> </v>
      </c>
      <c r="AL44" s="119" t="str">
        <f>IF($E$44&lt;&gt;"",$E$44,"")</f>
        <v/>
      </c>
      <c r="AM44" s="119" t="str">
        <f>IF($F$44&lt;&gt;"",$F$44,"")</f>
        <v/>
      </c>
      <c r="AN44" s="119" t="str">
        <f>IF($G$44&lt;&gt;"",$G$44,"")</f>
        <v/>
      </c>
      <c r="AO44" s="119" t="str">
        <f>IF($H$44&lt;&gt;"",$H$44,"")</f>
        <v/>
      </c>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row>
    <row r="45" spans="1:78" s="2" customFormat="1">
      <c r="A45" s="21"/>
      <c r="B45" s="26" t="s">
        <v>2785</v>
      </c>
      <c r="C45" s="22" t="s">
        <v>2755</v>
      </c>
      <c r="D45" s="23" t="s">
        <v>3464</v>
      </c>
      <c r="E45" s="24"/>
      <c r="F45" s="24"/>
      <c r="G45" s="24"/>
      <c r="H45" s="24"/>
      <c r="I45" s="7"/>
      <c r="J45" s="7"/>
      <c r="AA45" s="12"/>
      <c r="AB45" s="12"/>
      <c r="AC45" s="12" t="s">
        <v>2910</v>
      </c>
      <c r="AD45" s="12" t="s">
        <v>2857</v>
      </c>
      <c r="AE45" s="12">
        <v>78</v>
      </c>
      <c r="AF45" s="12" t="s">
        <v>3460</v>
      </c>
      <c r="AG45" s="12">
        <v>171</v>
      </c>
      <c r="AH45" s="12" t="s">
        <v>3463</v>
      </c>
      <c r="AI45" s="12">
        <v>1219</v>
      </c>
      <c r="AJ45" s="12">
        <v>3</v>
      </c>
      <c r="AK45" s="119" t="str">
        <f>IF($D$45&lt;&gt;"",$D$45,"")</f>
        <v xml:space="preserve"> </v>
      </c>
      <c r="AL45" s="119" t="str">
        <f>IF($E$45&lt;&gt;"",$E$45,"")</f>
        <v/>
      </c>
      <c r="AM45" s="119" t="str">
        <f>IF($F$45&lt;&gt;"",$F$45,"")</f>
        <v/>
      </c>
      <c r="AN45" s="119" t="str">
        <f>IF($G$45&lt;&gt;"",$G$45,"")</f>
        <v/>
      </c>
      <c r="AO45" s="119" t="str">
        <f>IF($H$45&lt;&gt;"",$H$45,"")</f>
        <v/>
      </c>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row>
    <row r="46" spans="1:78" s="2" customFormat="1">
      <c r="A46" s="21"/>
      <c r="B46" s="25" t="s">
        <v>2786</v>
      </c>
      <c r="C46" s="22" t="s">
        <v>2749</v>
      </c>
      <c r="D46" s="23" t="s">
        <v>3464</v>
      </c>
      <c r="E46" s="24"/>
      <c r="F46" s="24"/>
      <c r="G46" s="24"/>
      <c r="H46" s="24"/>
      <c r="I46" s="7"/>
      <c r="J46" s="7"/>
      <c r="AA46" s="12"/>
      <c r="AB46" s="12"/>
      <c r="AC46" s="12" t="s">
        <v>2911</v>
      </c>
      <c r="AD46" s="12" t="s">
        <v>2857</v>
      </c>
      <c r="AE46" s="12">
        <v>78</v>
      </c>
      <c r="AF46" s="12" t="s">
        <v>3460</v>
      </c>
      <c r="AG46" s="12">
        <v>171</v>
      </c>
      <c r="AH46" s="12" t="s">
        <v>3463</v>
      </c>
      <c r="AI46" s="12">
        <v>1220</v>
      </c>
      <c r="AJ46" s="12">
        <v>1</v>
      </c>
      <c r="AK46" s="119" t="str">
        <f>IF($D$46&lt;&gt;"",$D$46,"")</f>
        <v xml:space="preserve"> </v>
      </c>
      <c r="AL46" s="119" t="str">
        <f>IF($E$46&lt;&gt;"",$E$46,"")</f>
        <v/>
      </c>
      <c r="AM46" s="119" t="str">
        <f>IF($F$46&lt;&gt;"",$F$46,"")</f>
        <v/>
      </c>
      <c r="AN46" s="119" t="str">
        <f>IF($G$46&lt;&gt;"",$G$46,"")</f>
        <v/>
      </c>
      <c r="AO46" s="119" t="str">
        <f>IF($H$46&lt;&gt;"",$H$46,"")</f>
        <v/>
      </c>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2" customFormat="1">
      <c r="A47" s="21"/>
      <c r="B47" s="27" t="s">
        <v>2787</v>
      </c>
      <c r="C47" s="22" t="s">
        <v>2753</v>
      </c>
      <c r="D47" s="23" t="s">
        <v>3464</v>
      </c>
      <c r="E47" s="24"/>
      <c r="F47" s="24"/>
      <c r="G47" s="24"/>
      <c r="H47" s="24"/>
      <c r="I47" s="7"/>
      <c r="J47" s="7"/>
      <c r="AA47" s="12"/>
      <c r="AB47" s="12"/>
      <c r="AC47" s="12" t="s">
        <v>2912</v>
      </c>
      <c r="AD47" s="12" t="s">
        <v>2857</v>
      </c>
      <c r="AE47" s="12">
        <v>78</v>
      </c>
      <c r="AF47" s="12" t="s">
        <v>3460</v>
      </c>
      <c r="AG47" s="12">
        <v>171</v>
      </c>
      <c r="AH47" s="12" t="s">
        <v>3463</v>
      </c>
      <c r="AI47" s="12">
        <v>1220</v>
      </c>
      <c r="AJ47" s="12">
        <v>2</v>
      </c>
      <c r="AK47" s="119" t="str">
        <f>IF($D$47&lt;&gt;"",$D$47,"")</f>
        <v xml:space="preserve"> </v>
      </c>
      <c r="AL47" s="119" t="str">
        <f>IF($E$47&lt;&gt;"",$E$47,"")</f>
        <v/>
      </c>
      <c r="AM47" s="119" t="str">
        <f>IF($F$47&lt;&gt;"",$F$47,"")</f>
        <v/>
      </c>
      <c r="AN47" s="119" t="str">
        <f>IF($G$47&lt;&gt;"",$G$47,"")</f>
        <v/>
      </c>
      <c r="AO47" s="119" t="str">
        <f>IF($H$47&lt;&gt;"",$H$47,"")</f>
        <v/>
      </c>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row>
    <row r="48" spans="1:78" s="2" customFormat="1">
      <c r="A48" s="21"/>
      <c r="B48" s="26" t="s">
        <v>2787</v>
      </c>
      <c r="C48" s="22" t="s">
        <v>2755</v>
      </c>
      <c r="D48" s="23" t="s">
        <v>3464</v>
      </c>
      <c r="E48" s="24"/>
      <c r="F48" s="24"/>
      <c r="G48" s="24"/>
      <c r="H48" s="24"/>
      <c r="I48" s="7"/>
      <c r="J48" s="7"/>
      <c r="AA48" s="12"/>
      <c r="AB48" s="12"/>
      <c r="AC48" s="12" t="s">
        <v>2913</v>
      </c>
      <c r="AD48" s="12" t="s">
        <v>2857</v>
      </c>
      <c r="AE48" s="12">
        <v>78</v>
      </c>
      <c r="AF48" s="12" t="s">
        <v>3460</v>
      </c>
      <c r="AG48" s="12">
        <v>171</v>
      </c>
      <c r="AH48" s="12" t="s">
        <v>3463</v>
      </c>
      <c r="AI48" s="12">
        <v>1220</v>
      </c>
      <c r="AJ48" s="12">
        <v>3</v>
      </c>
      <c r="AK48" s="119" t="str">
        <f>IF($D$48&lt;&gt;"",$D$48,"")</f>
        <v xml:space="preserve"> </v>
      </c>
      <c r="AL48" s="119" t="str">
        <f>IF($E$48&lt;&gt;"",$E$48,"")</f>
        <v/>
      </c>
      <c r="AM48" s="119" t="str">
        <f>IF($F$48&lt;&gt;"",$F$48,"")</f>
        <v/>
      </c>
      <c r="AN48" s="119" t="str">
        <f>IF($G$48&lt;&gt;"",$G$48,"")</f>
        <v/>
      </c>
      <c r="AO48" s="119" t="str">
        <f>IF($H$48&lt;&gt;"",$H$48,"")</f>
        <v/>
      </c>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row>
    <row r="49" spans="1:78" s="2" customFormat="1">
      <c r="A49" s="7"/>
      <c r="B49" s="7"/>
      <c r="C49" s="7"/>
      <c r="D49" s="7"/>
      <c r="E49" s="7"/>
      <c r="F49" s="7"/>
      <c r="G49" s="7"/>
      <c r="H49" s="7"/>
      <c r="I49" s="7"/>
      <c r="J49" s="7"/>
      <c r="AA49" s="12"/>
      <c r="AB49" s="12"/>
      <c r="AC49" s="12" t="s">
        <v>2914</v>
      </c>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row>
    <row r="50" spans="1:78" s="2" customFormat="1" ht="12">
      <c r="A50" s="11" t="s">
        <v>2865</v>
      </c>
      <c r="B50" s="108"/>
      <c r="C50" s="86"/>
      <c r="D50" s="86"/>
      <c r="E50" s="86"/>
      <c r="F50" s="86"/>
      <c r="G50" s="87"/>
      <c r="H50" s="7"/>
      <c r="I50" s="7"/>
      <c r="J50" s="7"/>
      <c r="AA50" s="12"/>
      <c r="AB50" s="12"/>
      <c r="AC50" s="12" t="s">
        <v>2915</v>
      </c>
      <c r="AD50" s="12" t="s">
        <v>2857</v>
      </c>
      <c r="AE50" s="12">
        <v>78</v>
      </c>
      <c r="AF50" s="12" t="s">
        <v>3460</v>
      </c>
      <c r="AG50" s="12">
        <v>171</v>
      </c>
      <c r="AH50" s="12" t="s">
        <v>2866</v>
      </c>
      <c r="AI50" s="12"/>
      <c r="AJ50" s="119" t="str">
        <f>IF($B$50&lt;&gt;"",$B$50,"")</f>
        <v/>
      </c>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row>
    <row r="51" spans="1:78" s="2" customFormat="1">
      <c r="A51" s="7"/>
      <c r="B51" s="88"/>
      <c r="C51" s="89"/>
      <c r="D51" s="89"/>
      <c r="E51" s="89"/>
      <c r="F51" s="89"/>
      <c r="G51" s="90"/>
      <c r="H51" s="7"/>
      <c r="I51" s="7"/>
      <c r="J51" s="7"/>
      <c r="AA51" s="12"/>
      <c r="AB51" s="12"/>
      <c r="AC51" s="12" t="s">
        <v>2916</v>
      </c>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row>
    <row r="52" spans="1:78" s="2" customFormat="1">
      <c r="A52" s="7"/>
      <c r="B52" s="88"/>
      <c r="C52" s="89"/>
      <c r="D52" s="89"/>
      <c r="E52" s="89"/>
      <c r="F52" s="89"/>
      <c r="G52" s="90"/>
      <c r="H52" s="7"/>
      <c r="I52" s="7"/>
      <c r="J52" s="7"/>
      <c r="AA52" s="12"/>
      <c r="AB52" s="12"/>
      <c r="AC52" s="12" t="s">
        <v>2917</v>
      </c>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row>
    <row r="53" spans="1:78" s="2" customFormat="1">
      <c r="A53" s="7"/>
      <c r="B53" s="91"/>
      <c r="C53" s="92"/>
      <c r="D53" s="92"/>
      <c r="E53" s="92"/>
      <c r="F53" s="92"/>
      <c r="G53" s="93"/>
      <c r="H53" s="7"/>
      <c r="I53" s="7"/>
      <c r="J53" s="7"/>
      <c r="AA53" s="12"/>
      <c r="AB53" s="12"/>
      <c r="AC53" s="12" t="s">
        <v>2918</v>
      </c>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row>
    <row r="54" spans="1:78" s="2" customFormat="1">
      <c r="A54" s="7"/>
      <c r="B54" s="7"/>
      <c r="C54" s="7"/>
      <c r="D54" s="7"/>
      <c r="E54" s="7"/>
      <c r="F54" s="7"/>
      <c r="G54" s="7"/>
      <c r="H54" s="7"/>
      <c r="I54" s="7"/>
      <c r="J54" s="7"/>
      <c r="AA54" s="12"/>
      <c r="AB54" s="12"/>
      <c r="AC54" s="12" t="s">
        <v>2919</v>
      </c>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row>
    <row r="55" spans="1:78" s="2" customFormat="1">
      <c r="A55" s="7"/>
      <c r="B55" s="7"/>
      <c r="C55" s="7"/>
      <c r="D55" s="7"/>
      <c r="E55" s="7"/>
      <c r="F55" s="7"/>
      <c r="G55" s="7"/>
      <c r="H55" s="7"/>
      <c r="I55" s="7"/>
      <c r="J55" s="7"/>
      <c r="AA55" s="12"/>
      <c r="AB55" s="12"/>
      <c r="AC55" s="12" t="s">
        <v>2920</v>
      </c>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row>
    <row r="56" spans="1:78" s="2" customFormat="1" ht="19.2">
      <c r="A56" s="103" t="s">
        <v>2790</v>
      </c>
      <c r="B56" s="100"/>
      <c r="C56" s="100"/>
      <c r="D56" s="100"/>
      <c r="E56" s="100"/>
      <c r="F56" s="100"/>
      <c r="G56" s="101"/>
      <c r="H56" s="7"/>
      <c r="I56" s="7"/>
      <c r="J56" s="7"/>
      <c r="AA56" s="12"/>
      <c r="AB56" s="12"/>
      <c r="AC56" s="12" t="s">
        <v>2921</v>
      </c>
      <c r="AD56" s="12" t="s">
        <v>2857</v>
      </c>
      <c r="AE56" s="12">
        <v>78</v>
      </c>
      <c r="AF56" s="12" t="s">
        <v>3460</v>
      </c>
      <c r="AG56" s="12">
        <v>168</v>
      </c>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row>
    <row r="57" spans="1:78" s="2" customFormat="1">
      <c r="A57" s="7"/>
      <c r="B57" s="7"/>
      <c r="C57" s="7"/>
      <c r="D57" s="7"/>
      <c r="E57" s="7"/>
      <c r="F57" s="7"/>
      <c r="G57" s="7"/>
      <c r="H57" s="7"/>
      <c r="I57" s="7"/>
      <c r="J57" s="7"/>
      <c r="AA57" s="12"/>
      <c r="AB57" s="12"/>
      <c r="AC57" s="12" t="s">
        <v>2922</v>
      </c>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row>
    <row r="58" spans="1:78" s="2" customFormat="1" ht="28.35" customHeight="1">
      <c r="A58" s="104" t="s">
        <v>2791</v>
      </c>
      <c r="B58" s="95"/>
      <c r="C58" s="95"/>
      <c r="D58" s="95"/>
      <c r="E58" s="95"/>
      <c r="F58" s="95"/>
      <c r="G58" s="95"/>
      <c r="H58" s="7"/>
      <c r="I58" s="7"/>
      <c r="J58" s="7"/>
      <c r="AA58" s="12"/>
      <c r="AB58" s="12"/>
      <c r="AC58" s="12" t="s">
        <v>2923</v>
      </c>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row>
    <row r="59" spans="1:78" s="2" customFormat="1" ht="15.15" customHeight="1">
      <c r="A59" s="104"/>
      <c r="B59" s="95"/>
      <c r="C59" s="95"/>
      <c r="D59" s="95"/>
      <c r="E59" s="95"/>
      <c r="F59" s="95"/>
      <c r="G59" s="95"/>
      <c r="H59" s="7"/>
      <c r="I59" s="7"/>
      <c r="J59" s="7"/>
      <c r="AA59" s="12"/>
      <c r="AB59" s="12"/>
      <c r="AC59" s="12" t="s">
        <v>2924</v>
      </c>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2" customFormat="1" ht="13.8">
      <c r="A60" s="11" t="s">
        <v>2746</v>
      </c>
      <c r="B60" s="105" t="s">
        <v>2</v>
      </c>
      <c r="C60" s="82"/>
      <c r="D60" s="82"/>
      <c r="E60" s="83"/>
      <c r="F60" s="118" t="str">
        <f>IF(ISERROR(SEARCH("Nonstandard",$B$60))=TRUE,"","Please specify in the 'Notes' field below")</f>
        <v/>
      </c>
      <c r="G60" s="7"/>
      <c r="H60" s="7"/>
      <c r="I60" s="7"/>
      <c r="J60" s="7"/>
      <c r="AA60" s="12"/>
      <c r="AB60" s="12"/>
      <c r="AC60" s="12" t="s">
        <v>2925</v>
      </c>
      <c r="AD60" s="12" t="s">
        <v>2857</v>
      </c>
      <c r="AE60" s="12">
        <v>78</v>
      </c>
      <c r="AF60" s="12" t="s">
        <v>3460</v>
      </c>
      <c r="AG60" s="12">
        <v>168</v>
      </c>
      <c r="AH60" s="12" t="s">
        <v>2859</v>
      </c>
      <c r="AI60" s="119" t="str">
        <f>IF(ISERROR(FIND("]",$B$60))=TRUE,"",MID($B$60,2,FIND("]",$B$60)-2))</f>
        <v/>
      </c>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row>
    <row r="61" spans="1:78" s="2" customFormat="1" ht="12">
      <c r="A61" s="7"/>
      <c r="B61" s="7"/>
      <c r="C61" s="7"/>
      <c r="D61" s="7"/>
      <c r="E61" s="19" t="s">
        <v>3462</v>
      </c>
      <c r="F61" s="7"/>
      <c r="G61" s="7"/>
      <c r="H61" s="7"/>
      <c r="I61" s="7"/>
      <c r="J61" s="7"/>
      <c r="AA61" s="12"/>
      <c r="AB61" s="12"/>
      <c r="AC61" s="12" t="s">
        <v>2926</v>
      </c>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1" customFormat="1" ht="34.950000000000003" customHeight="1">
      <c r="A62" s="18"/>
      <c r="B62" s="17" t="s">
        <v>2783</v>
      </c>
      <c r="C62" s="17" t="s">
        <v>2747</v>
      </c>
      <c r="D62" s="20">
        <v>2024</v>
      </c>
      <c r="E62" s="120">
        <f>D62-1</f>
        <v>2023</v>
      </c>
      <c r="F62" s="120">
        <f>E62-1</f>
        <v>2022</v>
      </c>
      <c r="G62" s="120">
        <f>F62-1</f>
        <v>2021</v>
      </c>
      <c r="H62" s="120">
        <f>G62-1</f>
        <v>2020</v>
      </c>
      <c r="I62" s="10"/>
      <c r="J62" s="10"/>
      <c r="K62" s="10"/>
      <c r="L62" s="10"/>
      <c r="M62" s="10"/>
      <c r="N62" s="10"/>
      <c r="O62" s="10"/>
      <c r="P62" s="10"/>
      <c r="Q62" s="10"/>
      <c r="R62" s="10"/>
      <c r="S62" s="10"/>
      <c r="AA62" s="28"/>
      <c r="AB62" s="28"/>
      <c r="AC62" s="28" t="s">
        <v>2927</v>
      </c>
      <c r="AD62" s="28" t="s">
        <v>2857</v>
      </c>
      <c r="AE62" s="28">
        <v>78</v>
      </c>
      <c r="AF62" s="28" t="s">
        <v>3460</v>
      </c>
      <c r="AG62" s="28">
        <v>168</v>
      </c>
      <c r="AH62" s="28" t="s">
        <v>3461</v>
      </c>
      <c r="AI62" s="28">
        <v>45</v>
      </c>
      <c r="AJ62" s="28">
        <v>34</v>
      </c>
      <c r="AK62" s="121">
        <f>IF($D$62&lt;&gt;"",$D$62,"")</f>
        <v>2024</v>
      </c>
      <c r="AL62" s="121">
        <f>IF($E$62&lt;&gt;"",$E$62,"")</f>
        <v>2023</v>
      </c>
      <c r="AM62" s="121">
        <f>IF($F$62&lt;&gt;"",$F$62,"")</f>
        <v>2022</v>
      </c>
      <c r="AN62" s="121">
        <f>IF($G$62&lt;&gt;"",$G$62,"")</f>
        <v>2021</v>
      </c>
      <c r="AO62" s="121">
        <f>IF($H$62&lt;&gt;"",$H$62,"")</f>
        <v>2020</v>
      </c>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row>
    <row r="63" spans="1:78" s="2" customFormat="1">
      <c r="A63" s="21"/>
      <c r="B63" s="25" t="s">
        <v>2784</v>
      </c>
      <c r="C63" s="22" t="s">
        <v>2749</v>
      </c>
      <c r="D63" s="23" t="s">
        <v>3464</v>
      </c>
      <c r="E63" s="24"/>
      <c r="F63" s="24"/>
      <c r="G63" s="24"/>
      <c r="H63" s="24"/>
      <c r="I63" s="7"/>
      <c r="J63" s="7"/>
      <c r="AA63" s="12"/>
      <c r="AB63" s="12"/>
      <c r="AC63" s="12" t="s">
        <v>2928</v>
      </c>
      <c r="AD63" s="12" t="s">
        <v>2857</v>
      </c>
      <c r="AE63" s="12">
        <v>78</v>
      </c>
      <c r="AF63" s="12" t="s">
        <v>3460</v>
      </c>
      <c r="AG63" s="12">
        <v>168</v>
      </c>
      <c r="AH63" s="12" t="s">
        <v>3463</v>
      </c>
      <c r="AI63" s="12">
        <v>1219</v>
      </c>
      <c r="AJ63" s="12">
        <v>1</v>
      </c>
      <c r="AK63" s="119" t="str">
        <f>IF($D$63&lt;&gt;"",$D$63,"")</f>
        <v xml:space="preserve"> </v>
      </c>
      <c r="AL63" s="119" t="str">
        <f>IF($E$63&lt;&gt;"",$E$63,"")</f>
        <v/>
      </c>
      <c r="AM63" s="119" t="str">
        <f>IF($F$63&lt;&gt;"",$F$63,"")</f>
        <v/>
      </c>
      <c r="AN63" s="119" t="str">
        <f>IF($G$63&lt;&gt;"",$G$63,"")</f>
        <v/>
      </c>
      <c r="AO63" s="119" t="str">
        <f>IF($H$63&lt;&gt;"",$H$63,"")</f>
        <v/>
      </c>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row>
    <row r="64" spans="1:78" s="2" customFormat="1">
      <c r="A64" s="21"/>
      <c r="B64" s="27" t="s">
        <v>2785</v>
      </c>
      <c r="C64" s="22" t="s">
        <v>2753</v>
      </c>
      <c r="D64" s="23" t="s">
        <v>3464</v>
      </c>
      <c r="E64" s="24"/>
      <c r="F64" s="24"/>
      <c r="G64" s="24"/>
      <c r="H64" s="24"/>
      <c r="I64" s="7"/>
      <c r="J64" s="7"/>
      <c r="AA64" s="12"/>
      <c r="AB64" s="12"/>
      <c r="AC64" s="12" t="s">
        <v>2929</v>
      </c>
      <c r="AD64" s="12" t="s">
        <v>2857</v>
      </c>
      <c r="AE64" s="12">
        <v>78</v>
      </c>
      <c r="AF64" s="12" t="s">
        <v>3460</v>
      </c>
      <c r="AG64" s="12">
        <v>168</v>
      </c>
      <c r="AH64" s="12" t="s">
        <v>3463</v>
      </c>
      <c r="AI64" s="12">
        <v>1219</v>
      </c>
      <c r="AJ64" s="12">
        <v>2</v>
      </c>
      <c r="AK64" s="119" t="str">
        <f>IF($D$64&lt;&gt;"",$D$64,"")</f>
        <v xml:space="preserve"> </v>
      </c>
      <c r="AL64" s="119" t="str">
        <f>IF($E$64&lt;&gt;"",$E$64,"")</f>
        <v/>
      </c>
      <c r="AM64" s="119" t="str">
        <f>IF($F$64&lt;&gt;"",$F$64,"")</f>
        <v/>
      </c>
      <c r="AN64" s="119" t="str">
        <f>IF($G$64&lt;&gt;"",$G$64,"")</f>
        <v/>
      </c>
      <c r="AO64" s="119" t="str">
        <f>IF($H$64&lt;&gt;"",$H$64,"")</f>
        <v/>
      </c>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row>
    <row r="65" spans="1:78" s="2" customFormat="1">
      <c r="A65" s="21"/>
      <c r="B65" s="26" t="s">
        <v>2785</v>
      </c>
      <c r="C65" s="22" t="s">
        <v>2755</v>
      </c>
      <c r="D65" s="23" t="s">
        <v>3464</v>
      </c>
      <c r="E65" s="24"/>
      <c r="F65" s="24"/>
      <c r="G65" s="24"/>
      <c r="H65" s="24"/>
      <c r="I65" s="7"/>
      <c r="J65" s="7"/>
      <c r="AA65" s="12"/>
      <c r="AB65" s="12"/>
      <c r="AC65" s="12" t="s">
        <v>2930</v>
      </c>
      <c r="AD65" s="12" t="s">
        <v>2857</v>
      </c>
      <c r="AE65" s="12">
        <v>78</v>
      </c>
      <c r="AF65" s="12" t="s">
        <v>3460</v>
      </c>
      <c r="AG65" s="12">
        <v>168</v>
      </c>
      <c r="AH65" s="12" t="s">
        <v>3463</v>
      </c>
      <c r="AI65" s="12">
        <v>1219</v>
      </c>
      <c r="AJ65" s="12">
        <v>3</v>
      </c>
      <c r="AK65" s="119" t="str">
        <f>IF($D$65&lt;&gt;"",$D$65,"")</f>
        <v xml:space="preserve"> </v>
      </c>
      <c r="AL65" s="119" t="str">
        <f>IF($E$65&lt;&gt;"",$E$65,"")</f>
        <v/>
      </c>
      <c r="AM65" s="119" t="str">
        <f>IF($F$65&lt;&gt;"",$F$65,"")</f>
        <v/>
      </c>
      <c r="AN65" s="119" t="str">
        <f>IF($G$65&lt;&gt;"",$G$65,"")</f>
        <v/>
      </c>
      <c r="AO65" s="119" t="str">
        <f>IF($H$65&lt;&gt;"",$H$65,"")</f>
        <v/>
      </c>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2" customFormat="1">
      <c r="A66" s="21"/>
      <c r="B66" s="25" t="s">
        <v>2786</v>
      </c>
      <c r="C66" s="22" t="s">
        <v>2749</v>
      </c>
      <c r="D66" s="23" t="s">
        <v>3464</v>
      </c>
      <c r="E66" s="24"/>
      <c r="F66" s="24"/>
      <c r="G66" s="24"/>
      <c r="H66" s="24"/>
      <c r="I66" s="7"/>
      <c r="J66" s="7"/>
      <c r="AA66" s="12"/>
      <c r="AB66" s="12"/>
      <c r="AC66" s="12" t="s">
        <v>2931</v>
      </c>
      <c r="AD66" s="12" t="s">
        <v>2857</v>
      </c>
      <c r="AE66" s="12">
        <v>78</v>
      </c>
      <c r="AF66" s="12" t="s">
        <v>3460</v>
      </c>
      <c r="AG66" s="12">
        <v>168</v>
      </c>
      <c r="AH66" s="12" t="s">
        <v>3463</v>
      </c>
      <c r="AI66" s="12">
        <v>1220</v>
      </c>
      <c r="AJ66" s="12">
        <v>1</v>
      </c>
      <c r="AK66" s="119" t="str">
        <f>IF($D$66&lt;&gt;"",$D$66,"")</f>
        <v xml:space="preserve"> </v>
      </c>
      <c r="AL66" s="119" t="str">
        <f>IF($E$66&lt;&gt;"",$E$66,"")</f>
        <v/>
      </c>
      <c r="AM66" s="119" t="str">
        <f>IF($F$66&lt;&gt;"",$F$66,"")</f>
        <v/>
      </c>
      <c r="AN66" s="119" t="str">
        <f>IF($G$66&lt;&gt;"",$G$66,"")</f>
        <v/>
      </c>
      <c r="AO66" s="119" t="str">
        <f>IF($H$66&lt;&gt;"",$H$66,"")</f>
        <v/>
      </c>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row>
    <row r="67" spans="1:78" s="2" customFormat="1">
      <c r="A67" s="21"/>
      <c r="B67" s="27" t="s">
        <v>2787</v>
      </c>
      <c r="C67" s="22" t="s">
        <v>2753</v>
      </c>
      <c r="D67" s="23" t="s">
        <v>3464</v>
      </c>
      <c r="E67" s="24"/>
      <c r="F67" s="24"/>
      <c r="G67" s="24"/>
      <c r="H67" s="24"/>
      <c r="I67" s="7"/>
      <c r="J67" s="7"/>
      <c r="AA67" s="12"/>
      <c r="AB67" s="12"/>
      <c r="AC67" s="12" t="s">
        <v>2932</v>
      </c>
      <c r="AD67" s="12" t="s">
        <v>2857</v>
      </c>
      <c r="AE67" s="12">
        <v>78</v>
      </c>
      <c r="AF67" s="12" t="s">
        <v>3460</v>
      </c>
      <c r="AG67" s="12">
        <v>168</v>
      </c>
      <c r="AH67" s="12" t="s">
        <v>3463</v>
      </c>
      <c r="AI67" s="12">
        <v>1220</v>
      </c>
      <c r="AJ67" s="12">
        <v>2</v>
      </c>
      <c r="AK67" s="119" t="str">
        <f>IF($D$67&lt;&gt;"",$D$67,"")</f>
        <v xml:space="preserve"> </v>
      </c>
      <c r="AL67" s="119" t="str">
        <f>IF($E$67&lt;&gt;"",$E$67,"")</f>
        <v/>
      </c>
      <c r="AM67" s="119" t="str">
        <f>IF($F$67&lt;&gt;"",$F$67,"")</f>
        <v/>
      </c>
      <c r="AN67" s="119" t="str">
        <f>IF($G$67&lt;&gt;"",$G$67,"")</f>
        <v/>
      </c>
      <c r="AO67" s="119" t="str">
        <f>IF($H$67&lt;&gt;"",$H$67,"")</f>
        <v/>
      </c>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row>
    <row r="68" spans="1:78" s="2" customFormat="1">
      <c r="A68" s="21"/>
      <c r="B68" s="26" t="s">
        <v>2787</v>
      </c>
      <c r="C68" s="22" t="s">
        <v>2755</v>
      </c>
      <c r="D68" s="23" t="s">
        <v>3464</v>
      </c>
      <c r="E68" s="24"/>
      <c r="F68" s="24"/>
      <c r="G68" s="24"/>
      <c r="H68" s="24"/>
      <c r="I68" s="7"/>
      <c r="J68" s="7"/>
      <c r="AA68" s="12"/>
      <c r="AB68" s="12"/>
      <c r="AC68" s="12" t="s">
        <v>2933</v>
      </c>
      <c r="AD68" s="12" t="s">
        <v>2857</v>
      </c>
      <c r="AE68" s="12">
        <v>78</v>
      </c>
      <c r="AF68" s="12" t="s">
        <v>3460</v>
      </c>
      <c r="AG68" s="12">
        <v>168</v>
      </c>
      <c r="AH68" s="12" t="s">
        <v>3463</v>
      </c>
      <c r="AI68" s="12">
        <v>1220</v>
      </c>
      <c r="AJ68" s="12">
        <v>3</v>
      </c>
      <c r="AK68" s="119" t="str">
        <f>IF($D$68&lt;&gt;"",$D$68,"")</f>
        <v xml:space="preserve"> </v>
      </c>
      <c r="AL68" s="119" t="str">
        <f>IF($E$68&lt;&gt;"",$E$68,"")</f>
        <v/>
      </c>
      <c r="AM68" s="119" t="str">
        <f>IF($F$68&lt;&gt;"",$F$68,"")</f>
        <v/>
      </c>
      <c r="AN68" s="119" t="str">
        <f>IF($G$68&lt;&gt;"",$G$68,"")</f>
        <v/>
      </c>
      <c r="AO68" s="119" t="str">
        <f>IF($H$68&lt;&gt;"",$H$68,"")</f>
        <v/>
      </c>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2" customFormat="1">
      <c r="A69" s="7"/>
      <c r="B69" s="7"/>
      <c r="C69" s="7"/>
      <c r="D69" s="7"/>
      <c r="E69" s="7"/>
      <c r="F69" s="7"/>
      <c r="G69" s="7"/>
      <c r="H69" s="7"/>
      <c r="I69" s="7"/>
      <c r="J69" s="7"/>
      <c r="AA69" s="12"/>
      <c r="AB69" s="12"/>
      <c r="AC69" s="12" t="s">
        <v>2934</v>
      </c>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row>
    <row r="70" spans="1:78" s="2" customFormat="1" ht="12">
      <c r="A70" s="11" t="s">
        <v>2865</v>
      </c>
      <c r="B70" s="108"/>
      <c r="C70" s="86"/>
      <c r="D70" s="86"/>
      <c r="E70" s="86"/>
      <c r="F70" s="86"/>
      <c r="G70" s="87"/>
      <c r="H70" s="7"/>
      <c r="I70" s="7"/>
      <c r="J70" s="7"/>
      <c r="AA70" s="12"/>
      <c r="AB70" s="12"/>
      <c r="AC70" s="12" t="s">
        <v>2935</v>
      </c>
      <c r="AD70" s="12" t="s">
        <v>2857</v>
      </c>
      <c r="AE70" s="12">
        <v>78</v>
      </c>
      <c r="AF70" s="12" t="s">
        <v>3460</v>
      </c>
      <c r="AG70" s="12">
        <v>168</v>
      </c>
      <c r="AH70" s="12" t="s">
        <v>2866</v>
      </c>
      <c r="AI70" s="12"/>
      <c r="AJ70" s="119" t="str">
        <f>IF($B$70&lt;&gt;"",$B$70,"")</f>
        <v/>
      </c>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row>
    <row r="71" spans="1:78" s="2" customFormat="1">
      <c r="A71" s="7"/>
      <c r="B71" s="88"/>
      <c r="C71" s="89"/>
      <c r="D71" s="89"/>
      <c r="E71" s="89"/>
      <c r="F71" s="89"/>
      <c r="G71" s="90"/>
      <c r="H71" s="7"/>
      <c r="I71" s="7"/>
      <c r="J71" s="7"/>
      <c r="AA71" s="12"/>
      <c r="AB71" s="12"/>
      <c r="AC71" s="12" t="s">
        <v>2936</v>
      </c>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s="2" customFormat="1">
      <c r="A72" s="7"/>
      <c r="B72" s="88"/>
      <c r="C72" s="89"/>
      <c r="D72" s="89"/>
      <c r="E72" s="89"/>
      <c r="F72" s="89"/>
      <c r="G72" s="90"/>
      <c r="H72" s="7"/>
      <c r="I72" s="7"/>
      <c r="J72" s="7"/>
      <c r="AA72" s="12"/>
      <c r="AB72" s="12"/>
      <c r="AC72" s="12" t="s">
        <v>2937</v>
      </c>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row>
    <row r="73" spans="1:78" s="2" customFormat="1">
      <c r="A73" s="7"/>
      <c r="B73" s="91"/>
      <c r="C73" s="92"/>
      <c r="D73" s="92"/>
      <c r="E73" s="92"/>
      <c r="F73" s="92"/>
      <c r="G73" s="93"/>
      <c r="H73" s="7"/>
      <c r="I73" s="7"/>
      <c r="J73" s="7"/>
      <c r="AA73" s="12"/>
      <c r="AB73" s="12"/>
      <c r="AC73" s="12" t="s">
        <v>2938</v>
      </c>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row>
    <row r="74" spans="1:78" s="2" customFormat="1">
      <c r="A74" s="7"/>
      <c r="B74" s="7"/>
      <c r="C74" s="7"/>
      <c r="D74" s="7"/>
      <c r="E74" s="7"/>
      <c r="F74" s="7"/>
      <c r="G74" s="7"/>
      <c r="H74" s="7"/>
      <c r="I74" s="7"/>
      <c r="J74" s="7"/>
      <c r="AA74" s="12"/>
      <c r="AB74" s="12"/>
      <c r="AC74" s="12" t="s">
        <v>2939</v>
      </c>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row>
    <row r="75" spans="1:78" s="2" customFormat="1">
      <c r="A75" s="7"/>
      <c r="B75" s="7"/>
      <c r="C75" s="7"/>
      <c r="D75" s="7"/>
      <c r="E75" s="7"/>
      <c r="F75" s="7"/>
      <c r="G75" s="7"/>
      <c r="H75" s="7"/>
      <c r="I75" s="7"/>
      <c r="J75" s="7"/>
      <c r="AA75" s="12"/>
      <c r="AB75" s="12"/>
      <c r="AC75" s="12" t="s">
        <v>2940</v>
      </c>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row>
    <row r="76" spans="1:78" s="2" customFormat="1" ht="19.2">
      <c r="A76" s="103" t="s">
        <v>2792</v>
      </c>
      <c r="B76" s="100"/>
      <c r="C76" s="100"/>
      <c r="D76" s="100"/>
      <c r="E76" s="100"/>
      <c r="F76" s="100"/>
      <c r="G76" s="101"/>
      <c r="H76" s="7"/>
      <c r="I76" s="7"/>
      <c r="J76" s="7"/>
      <c r="AA76" s="12"/>
      <c r="AB76" s="12"/>
      <c r="AC76" s="12" t="s">
        <v>2941</v>
      </c>
      <c r="AD76" s="12" t="s">
        <v>2857</v>
      </c>
      <c r="AE76" s="12">
        <v>78</v>
      </c>
      <c r="AF76" s="12" t="s">
        <v>3460</v>
      </c>
      <c r="AG76" s="12">
        <v>162</v>
      </c>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row>
    <row r="77" spans="1:78" s="2" customFormat="1">
      <c r="A77" s="7"/>
      <c r="B77" s="7"/>
      <c r="C77" s="7"/>
      <c r="D77" s="7"/>
      <c r="E77" s="7"/>
      <c r="F77" s="7"/>
      <c r="G77" s="7"/>
      <c r="H77" s="7"/>
      <c r="I77" s="7"/>
      <c r="J77" s="7"/>
      <c r="AA77" s="12"/>
      <c r="AB77" s="12"/>
      <c r="AC77" s="12" t="s">
        <v>2942</v>
      </c>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row>
    <row r="78" spans="1:78" s="2" customFormat="1" ht="28.35" customHeight="1">
      <c r="A78" s="104" t="s">
        <v>2793</v>
      </c>
      <c r="B78" s="95"/>
      <c r="C78" s="95"/>
      <c r="D78" s="95"/>
      <c r="E78" s="95"/>
      <c r="F78" s="95"/>
      <c r="G78" s="95"/>
      <c r="H78" s="7"/>
      <c r="I78" s="7"/>
      <c r="J78" s="7"/>
      <c r="AA78" s="12"/>
      <c r="AB78" s="12"/>
      <c r="AC78" s="12" t="s">
        <v>2943</v>
      </c>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row>
    <row r="79" spans="1:78" s="2" customFormat="1" ht="15.15" customHeight="1">
      <c r="A79" s="104"/>
      <c r="B79" s="95"/>
      <c r="C79" s="95"/>
      <c r="D79" s="95"/>
      <c r="E79" s="95"/>
      <c r="F79" s="95"/>
      <c r="G79" s="95"/>
      <c r="H79" s="7"/>
      <c r="I79" s="7"/>
      <c r="J79" s="7"/>
      <c r="AA79" s="12"/>
      <c r="AB79" s="12"/>
      <c r="AC79" s="12" t="s">
        <v>2944</v>
      </c>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row>
    <row r="80" spans="1:78" s="2" customFormat="1" ht="13.8">
      <c r="A80" s="11" t="s">
        <v>2746</v>
      </c>
      <c r="B80" s="105" t="s">
        <v>2</v>
      </c>
      <c r="C80" s="82"/>
      <c r="D80" s="82"/>
      <c r="E80" s="83"/>
      <c r="F80" s="118" t="str">
        <f>IF(ISERROR(SEARCH("Nonstandard",$B$80))=TRUE,"","Please specify in the 'Notes' field below")</f>
        <v/>
      </c>
      <c r="G80" s="7"/>
      <c r="H80" s="7"/>
      <c r="I80" s="7"/>
      <c r="J80" s="7"/>
      <c r="AA80" s="12"/>
      <c r="AB80" s="12"/>
      <c r="AC80" s="12" t="s">
        <v>2945</v>
      </c>
      <c r="AD80" s="12" t="s">
        <v>2857</v>
      </c>
      <c r="AE80" s="12">
        <v>78</v>
      </c>
      <c r="AF80" s="12" t="s">
        <v>3460</v>
      </c>
      <c r="AG80" s="12">
        <v>162</v>
      </c>
      <c r="AH80" s="12" t="s">
        <v>2859</v>
      </c>
      <c r="AI80" s="119" t="str">
        <f>IF(ISERROR(FIND("]",$B$80))=TRUE,"",MID($B$80,2,FIND("]",$B$80)-2))</f>
        <v/>
      </c>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row>
    <row r="81" spans="1:78" s="2" customFormat="1" ht="12">
      <c r="A81" s="7"/>
      <c r="B81" s="7"/>
      <c r="C81" s="7"/>
      <c r="D81" s="7"/>
      <c r="E81" s="19" t="s">
        <v>3462</v>
      </c>
      <c r="F81" s="7"/>
      <c r="G81" s="7"/>
      <c r="H81" s="7"/>
      <c r="I81" s="7"/>
      <c r="J81" s="7"/>
      <c r="AA81" s="12"/>
      <c r="AB81" s="12"/>
      <c r="AC81" s="12" t="s">
        <v>2946</v>
      </c>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row>
    <row r="82" spans="1:78" s="1" customFormat="1" ht="34.950000000000003" customHeight="1">
      <c r="A82" s="18"/>
      <c r="B82" s="17" t="s">
        <v>2783</v>
      </c>
      <c r="C82" s="17" t="s">
        <v>2747</v>
      </c>
      <c r="D82" s="20">
        <v>2024</v>
      </c>
      <c r="E82" s="120">
        <f>D82-1</f>
        <v>2023</v>
      </c>
      <c r="F82" s="120">
        <f>E82-1</f>
        <v>2022</v>
      </c>
      <c r="G82" s="120">
        <f>F82-1</f>
        <v>2021</v>
      </c>
      <c r="H82" s="120">
        <f>G82-1</f>
        <v>2020</v>
      </c>
      <c r="I82" s="10"/>
      <c r="J82" s="10"/>
      <c r="K82" s="10"/>
      <c r="L82" s="10"/>
      <c r="M82" s="10"/>
      <c r="N82" s="10"/>
      <c r="O82" s="10"/>
      <c r="P82" s="10"/>
      <c r="Q82" s="10"/>
      <c r="R82" s="10"/>
      <c r="S82" s="10"/>
      <c r="AA82" s="28"/>
      <c r="AB82" s="28"/>
      <c r="AC82" s="28" t="s">
        <v>2947</v>
      </c>
      <c r="AD82" s="28" t="s">
        <v>2857</v>
      </c>
      <c r="AE82" s="28">
        <v>78</v>
      </c>
      <c r="AF82" s="28" t="s">
        <v>3460</v>
      </c>
      <c r="AG82" s="28">
        <v>162</v>
      </c>
      <c r="AH82" s="28" t="s">
        <v>3461</v>
      </c>
      <c r="AI82" s="28">
        <v>45</v>
      </c>
      <c r="AJ82" s="28">
        <v>34</v>
      </c>
      <c r="AK82" s="121">
        <f>IF($D$82&lt;&gt;"",$D$82,"")</f>
        <v>2024</v>
      </c>
      <c r="AL82" s="121">
        <f>IF($E$82&lt;&gt;"",$E$82,"")</f>
        <v>2023</v>
      </c>
      <c r="AM82" s="121">
        <f>IF($F$82&lt;&gt;"",$F$82,"")</f>
        <v>2022</v>
      </c>
      <c r="AN82" s="121">
        <f>IF($G$82&lt;&gt;"",$G$82,"")</f>
        <v>2021</v>
      </c>
      <c r="AO82" s="121">
        <f>IF($H$82&lt;&gt;"",$H$82,"")</f>
        <v>2020</v>
      </c>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row>
    <row r="83" spans="1:78" s="2" customFormat="1">
      <c r="A83" s="21"/>
      <c r="B83" s="25" t="s">
        <v>2784</v>
      </c>
      <c r="C83" s="22" t="s">
        <v>2749</v>
      </c>
      <c r="D83" s="23" t="s">
        <v>3464</v>
      </c>
      <c r="E83" s="24"/>
      <c r="F83" s="24"/>
      <c r="G83" s="24"/>
      <c r="H83" s="24"/>
      <c r="I83" s="7"/>
      <c r="J83" s="7"/>
      <c r="AA83" s="12"/>
      <c r="AB83" s="12"/>
      <c r="AC83" s="12" t="s">
        <v>2948</v>
      </c>
      <c r="AD83" s="12" t="s">
        <v>2857</v>
      </c>
      <c r="AE83" s="12">
        <v>78</v>
      </c>
      <c r="AF83" s="12" t="s">
        <v>3460</v>
      </c>
      <c r="AG83" s="12">
        <v>162</v>
      </c>
      <c r="AH83" s="12" t="s">
        <v>3463</v>
      </c>
      <c r="AI83" s="12">
        <v>1219</v>
      </c>
      <c r="AJ83" s="12">
        <v>1</v>
      </c>
      <c r="AK83" s="119" t="str">
        <f>IF($D$83&lt;&gt;"",$D$83,"")</f>
        <v xml:space="preserve"> </v>
      </c>
      <c r="AL83" s="119" t="str">
        <f>IF($E$83&lt;&gt;"",$E$83,"")</f>
        <v/>
      </c>
      <c r="AM83" s="119" t="str">
        <f>IF($F$83&lt;&gt;"",$F$83,"")</f>
        <v/>
      </c>
      <c r="AN83" s="119" t="str">
        <f>IF($G$83&lt;&gt;"",$G$83,"")</f>
        <v/>
      </c>
      <c r="AO83" s="119" t="str">
        <f>IF($H$83&lt;&gt;"",$H$83,"")</f>
        <v/>
      </c>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row>
    <row r="84" spans="1:78" s="2" customFormat="1">
      <c r="A84" s="21"/>
      <c r="B84" s="27" t="s">
        <v>2785</v>
      </c>
      <c r="C84" s="22" t="s">
        <v>2753</v>
      </c>
      <c r="D84" s="23" t="s">
        <v>3464</v>
      </c>
      <c r="E84" s="24"/>
      <c r="F84" s="24"/>
      <c r="G84" s="24"/>
      <c r="H84" s="24"/>
      <c r="I84" s="7"/>
      <c r="J84" s="7"/>
      <c r="AA84" s="12"/>
      <c r="AB84" s="12"/>
      <c r="AC84" s="12" t="s">
        <v>2949</v>
      </c>
      <c r="AD84" s="12" t="s">
        <v>2857</v>
      </c>
      <c r="AE84" s="12">
        <v>78</v>
      </c>
      <c r="AF84" s="12" t="s">
        <v>3460</v>
      </c>
      <c r="AG84" s="12">
        <v>162</v>
      </c>
      <c r="AH84" s="12" t="s">
        <v>3463</v>
      </c>
      <c r="AI84" s="12">
        <v>1219</v>
      </c>
      <c r="AJ84" s="12">
        <v>2</v>
      </c>
      <c r="AK84" s="119" t="str">
        <f>IF($D$84&lt;&gt;"",$D$84,"")</f>
        <v xml:space="preserve"> </v>
      </c>
      <c r="AL84" s="119" t="str">
        <f>IF($E$84&lt;&gt;"",$E$84,"")</f>
        <v/>
      </c>
      <c r="AM84" s="119" t="str">
        <f>IF($F$84&lt;&gt;"",$F$84,"")</f>
        <v/>
      </c>
      <c r="AN84" s="119" t="str">
        <f>IF($G$84&lt;&gt;"",$G$84,"")</f>
        <v/>
      </c>
      <c r="AO84" s="119" t="str">
        <f>IF($H$84&lt;&gt;"",$H$84,"")</f>
        <v/>
      </c>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row>
    <row r="85" spans="1:78" s="2" customFormat="1">
      <c r="A85" s="21"/>
      <c r="B85" s="26" t="s">
        <v>2785</v>
      </c>
      <c r="C85" s="22" t="s">
        <v>2755</v>
      </c>
      <c r="D85" s="23" t="s">
        <v>3464</v>
      </c>
      <c r="E85" s="24"/>
      <c r="F85" s="24"/>
      <c r="G85" s="24"/>
      <c r="H85" s="24"/>
      <c r="I85" s="7"/>
      <c r="J85" s="7"/>
      <c r="AA85" s="12"/>
      <c r="AB85" s="12"/>
      <c r="AC85" s="12" t="s">
        <v>2950</v>
      </c>
      <c r="AD85" s="12" t="s">
        <v>2857</v>
      </c>
      <c r="AE85" s="12">
        <v>78</v>
      </c>
      <c r="AF85" s="12" t="s">
        <v>3460</v>
      </c>
      <c r="AG85" s="12">
        <v>162</v>
      </c>
      <c r="AH85" s="12" t="s">
        <v>3463</v>
      </c>
      <c r="AI85" s="12">
        <v>1219</v>
      </c>
      <c r="AJ85" s="12">
        <v>3</v>
      </c>
      <c r="AK85" s="119" t="str">
        <f>IF($D$85&lt;&gt;"",$D$85,"")</f>
        <v xml:space="preserve"> </v>
      </c>
      <c r="AL85" s="119" t="str">
        <f>IF($E$85&lt;&gt;"",$E$85,"")</f>
        <v/>
      </c>
      <c r="AM85" s="119" t="str">
        <f>IF($F$85&lt;&gt;"",$F$85,"")</f>
        <v/>
      </c>
      <c r="AN85" s="119" t="str">
        <f>IF($G$85&lt;&gt;"",$G$85,"")</f>
        <v/>
      </c>
      <c r="AO85" s="119" t="str">
        <f>IF($H$85&lt;&gt;"",$H$85,"")</f>
        <v/>
      </c>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row>
    <row r="86" spans="1:78" s="2" customFormat="1">
      <c r="A86" s="21"/>
      <c r="B86" s="25" t="s">
        <v>2786</v>
      </c>
      <c r="C86" s="22" t="s">
        <v>2749</v>
      </c>
      <c r="D86" s="23" t="s">
        <v>3464</v>
      </c>
      <c r="E86" s="24"/>
      <c r="F86" s="24"/>
      <c r="G86" s="24"/>
      <c r="H86" s="24"/>
      <c r="I86" s="7"/>
      <c r="J86" s="7"/>
      <c r="AA86" s="12"/>
      <c r="AB86" s="12"/>
      <c r="AC86" s="12" t="s">
        <v>2951</v>
      </c>
      <c r="AD86" s="12" t="s">
        <v>2857</v>
      </c>
      <c r="AE86" s="12">
        <v>78</v>
      </c>
      <c r="AF86" s="12" t="s">
        <v>3460</v>
      </c>
      <c r="AG86" s="12">
        <v>162</v>
      </c>
      <c r="AH86" s="12" t="s">
        <v>3463</v>
      </c>
      <c r="AI86" s="12">
        <v>1220</v>
      </c>
      <c r="AJ86" s="12">
        <v>1</v>
      </c>
      <c r="AK86" s="119" t="str">
        <f>IF($D$86&lt;&gt;"",$D$86,"")</f>
        <v xml:space="preserve"> </v>
      </c>
      <c r="AL86" s="119" t="str">
        <f>IF($E$86&lt;&gt;"",$E$86,"")</f>
        <v/>
      </c>
      <c r="AM86" s="119" t="str">
        <f>IF($F$86&lt;&gt;"",$F$86,"")</f>
        <v/>
      </c>
      <c r="AN86" s="119" t="str">
        <f>IF($G$86&lt;&gt;"",$G$86,"")</f>
        <v/>
      </c>
      <c r="AO86" s="119" t="str">
        <f>IF($H$86&lt;&gt;"",$H$86,"")</f>
        <v/>
      </c>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row>
    <row r="87" spans="1:78" s="2" customFormat="1">
      <c r="A87" s="21"/>
      <c r="B87" s="27" t="s">
        <v>2787</v>
      </c>
      <c r="C87" s="22" t="s">
        <v>2753</v>
      </c>
      <c r="D87" s="23" t="s">
        <v>3464</v>
      </c>
      <c r="E87" s="24"/>
      <c r="F87" s="24"/>
      <c r="G87" s="24"/>
      <c r="H87" s="24"/>
      <c r="I87" s="7"/>
      <c r="J87" s="7"/>
      <c r="AA87" s="12"/>
      <c r="AB87" s="12"/>
      <c r="AC87" s="12" t="s">
        <v>2952</v>
      </c>
      <c r="AD87" s="12" t="s">
        <v>2857</v>
      </c>
      <c r="AE87" s="12">
        <v>78</v>
      </c>
      <c r="AF87" s="12" t="s">
        <v>3460</v>
      </c>
      <c r="AG87" s="12">
        <v>162</v>
      </c>
      <c r="AH87" s="12" t="s">
        <v>3463</v>
      </c>
      <c r="AI87" s="12">
        <v>1220</v>
      </c>
      <c r="AJ87" s="12">
        <v>2</v>
      </c>
      <c r="AK87" s="119" t="str">
        <f>IF($D$87&lt;&gt;"",$D$87,"")</f>
        <v xml:space="preserve"> </v>
      </c>
      <c r="AL87" s="119" t="str">
        <f>IF($E$87&lt;&gt;"",$E$87,"")</f>
        <v/>
      </c>
      <c r="AM87" s="119" t="str">
        <f>IF($F$87&lt;&gt;"",$F$87,"")</f>
        <v/>
      </c>
      <c r="AN87" s="119" t="str">
        <f>IF($G$87&lt;&gt;"",$G$87,"")</f>
        <v/>
      </c>
      <c r="AO87" s="119" t="str">
        <f>IF($H$87&lt;&gt;"",$H$87,"")</f>
        <v/>
      </c>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row>
    <row r="88" spans="1:78" s="2" customFormat="1">
      <c r="A88" s="21"/>
      <c r="B88" s="26" t="s">
        <v>2787</v>
      </c>
      <c r="C88" s="22" t="s">
        <v>2755</v>
      </c>
      <c r="D88" s="23" t="s">
        <v>3464</v>
      </c>
      <c r="E88" s="24"/>
      <c r="F88" s="24"/>
      <c r="G88" s="24"/>
      <c r="H88" s="24"/>
      <c r="I88" s="7"/>
      <c r="J88" s="7"/>
      <c r="AA88" s="12"/>
      <c r="AB88" s="12"/>
      <c r="AC88" s="12" t="s">
        <v>2953</v>
      </c>
      <c r="AD88" s="12" t="s">
        <v>2857</v>
      </c>
      <c r="AE88" s="12">
        <v>78</v>
      </c>
      <c r="AF88" s="12" t="s">
        <v>3460</v>
      </c>
      <c r="AG88" s="12">
        <v>162</v>
      </c>
      <c r="AH88" s="12" t="s">
        <v>3463</v>
      </c>
      <c r="AI88" s="12">
        <v>1220</v>
      </c>
      <c r="AJ88" s="12">
        <v>3</v>
      </c>
      <c r="AK88" s="119" t="str">
        <f>IF($D$88&lt;&gt;"",$D$88,"")</f>
        <v xml:space="preserve"> </v>
      </c>
      <c r="AL88" s="119" t="str">
        <f>IF($E$88&lt;&gt;"",$E$88,"")</f>
        <v/>
      </c>
      <c r="AM88" s="119" t="str">
        <f>IF($F$88&lt;&gt;"",$F$88,"")</f>
        <v/>
      </c>
      <c r="AN88" s="119" t="str">
        <f>IF($G$88&lt;&gt;"",$G$88,"")</f>
        <v/>
      </c>
      <c r="AO88" s="119" t="str">
        <f>IF($H$88&lt;&gt;"",$H$88,"")</f>
        <v/>
      </c>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row>
    <row r="89" spans="1:78" s="2" customFormat="1">
      <c r="A89" s="7"/>
      <c r="B89" s="7"/>
      <c r="C89" s="7"/>
      <c r="D89" s="7"/>
      <c r="E89" s="7"/>
      <c r="F89" s="7"/>
      <c r="G89" s="7"/>
      <c r="H89" s="7"/>
      <c r="I89" s="7"/>
      <c r="J89" s="7"/>
      <c r="AA89" s="12"/>
      <c r="AB89" s="12"/>
      <c r="AC89" s="12" t="s">
        <v>2954</v>
      </c>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row>
    <row r="90" spans="1:78" s="2" customFormat="1" ht="12">
      <c r="A90" s="11" t="s">
        <v>2865</v>
      </c>
      <c r="B90" s="108"/>
      <c r="C90" s="86"/>
      <c r="D90" s="86"/>
      <c r="E90" s="86"/>
      <c r="F90" s="86"/>
      <c r="G90" s="87"/>
      <c r="H90" s="7"/>
      <c r="I90" s="7"/>
      <c r="J90" s="7"/>
      <c r="AA90" s="12"/>
      <c r="AB90" s="12"/>
      <c r="AC90" s="12" t="s">
        <v>2955</v>
      </c>
      <c r="AD90" s="12" t="s">
        <v>2857</v>
      </c>
      <c r="AE90" s="12">
        <v>78</v>
      </c>
      <c r="AF90" s="12" t="s">
        <v>3460</v>
      </c>
      <c r="AG90" s="12">
        <v>162</v>
      </c>
      <c r="AH90" s="12" t="s">
        <v>2866</v>
      </c>
      <c r="AI90" s="12"/>
      <c r="AJ90" s="119" t="str">
        <f>IF($B$90&lt;&gt;"",$B$90,"")</f>
        <v/>
      </c>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row>
    <row r="91" spans="1:78" s="2" customFormat="1">
      <c r="A91" s="7"/>
      <c r="B91" s="88"/>
      <c r="C91" s="89"/>
      <c r="D91" s="89"/>
      <c r="E91" s="89"/>
      <c r="F91" s="89"/>
      <c r="G91" s="90"/>
      <c r="H91" s="7"/>
      <c r="I91" s="7"/>
      <c r="J91" s="7"/>
      <c r="AA91" s="12"/>
      <c r="AB91" s="12"/>
      <c r="AC91" s="12" t="s">
        <v>2956</v>
      </c>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row>
    <row r="92" spans="1:78" s="2" customFormat="1">
      <c r="A92" s="7"/>
      <c r="B92" s="88"/>
      <c r="C92" s="89"/>
      <c r="D92" s="89"/>
      <c r="E92" s="89"/>
      <c r="F92" s="89"/>
      <c r="G92" s="90"/>
      <c r="H92" s="7"/>
      <c r="I92" s="7"/>
      <c r="J92" s="7"/>
      <c r="AA92" s="12"/>
      <c r="AB92" s="12"/>
      <c r="AC92" s="12" t="s">
        <v>2957</v>
      </c>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row>
    <row r="93" spans="1:78" s="2" customFormat="1">
      <c r="A93" s="7"/>
      <c r="B93" s="91"/>
      <c r="C93" s="92"/>
      <c r="D93" s="92"/>
      <c r="E93" s="92"/>
      <c r="F93" s="92"/>
      <c r="G93" s="93"/>
      <c r="H93" s="7"/>
      <c r="I93" s="7"/>
      <c r="J93" s="7"/>
      <c r="AA93" s="12"/>
      <c r="AB93" s="12"/>
      <c r="AC93" s="12" t="s">
        <v>2958</v>
      </c>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row>
    <row r="94" spans="1:78" s="2" customFormat="1">
      <c r="A94" s="7"/>
      <c r="B94" s="7"/>
      <c r="C94" s="7"/>
      <c r="D94" s="7"/>
      <c r="E94" s="7"/>
      <c r="F94" s="7"/>
      <c r="G94" s="7"/>
      <c r="H94" s="7"/>
      <c r="I94" s="7"/>
      <c r="J94" s="7"/>
      <c r="AA94" s="12"/>
      <c r="AB94" s="12"/>
      <c r="AC94" s="12" t="s">
        <v>2959</v>
      </c>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row>
    <row r="95" spans="1:78" s="2" customFormat="1">
      <c r="A95" s="7"/>
      <c r="B95" s="7"/>
      <c r="C95" s="7"/>
      <c r="D95" s="7"/>
      <c r="E95" s="7"/>
      <c r="F95" s="7"/>
      <c r="G95" s="7"/>
      <c r="H95" s="7"/>
      <c r="I95" s="7"/>
      <c r="J95" s="7"/>
      <c r="AA95" s="12"/>
      <c r="AB95" s="12"/>
      <c r="AC95" s="12" t="s">
        <v>2960</v>
      </c>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row>
    <row r="96" spans="1:78" s="2" customFormat="1" ht="19.2">
      <c r="A96" s="103" t="s">
        <v>2794</v>
      </c>
      <c r="B96" s="100"/>
      <c r="C96" s="100"/>
      <c r="D96" s="100"/>
      <c r="E96" s="100"/>
      <c r="F96" s="100"/>
      <c r="G96" s="101"/>
      <c r="H96" s="7"/>
      <c r="I96" s="7"/>
      <c r="J96" s="7"/>
      <c r="AA96" s="12"/>
      <c r="AB96" s="12"/>
      <c r="AC96" s="12" t="s">
        <v>2961</v>
      </c>
      <c r="AD96" s="12" t="s">
        <v>2857</v>
      </c>
      <c r="AE96" s="12">
        <v>78</v>
      </c>
      <c r="AF96" s="12" t="s">
        <v>3460</v>
      </c>
      <c r="AG96" s="12">
        <v>161</v>
      </c>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row>
    <row r="97" spans="1:78" s="2" customFormat="1">
      <c r="A97" s="7"/>
      <c r="B97" s="7"/>
      <c r="C97" s="7"/>
      <c r="D97" s="7"/>
      <c r="E97" s="7"/>
      <c r="F97" s="7"/>
      <c r="G97" s="7"/>
      <c r="H97" s="7"/>
      <c r="I97" s="7"/>
      <c r="J97" s="7"/>
      <c r="AA97" s="12"/>
      <c r="AB97" s="12"/>
      <c r="AC97" s="12" t="s">
        <v>2962</v>
      </c>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row>
    <row r="98" spans="1:78" s="2" customFormat="1" ht="28.35" customHeight="1">
      <c r="A98" s="104" t="s">
        <v>2795</v>
      </c>
      <c r="B98" s="95"/>
      <c r="C98" s="95"/>
      <c r="D98" s="95"/>
      <c r="E98" s="95"/>
      <c r="F98" s="95"/>
      <c r="G98" s="95"/>
      <c r="H98" s="7"/>
      <c r="I98" s="7"/>
      <c r="J98" s="7"/>
      <c r="AA98" s="12"/>
      <c r="AB98" s="12"/>
      <c r="AC98" s="12" t="s">
        <v>2963</v>
      </c>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row>
    <row r="99" spans="1:78" s="2" customFormat="1" ht="15.15" customHeight="1">
      <c r="A99" s="104"/>
      <c r="B99" s="95"/>
      <c r="C99" s="95"/>
      <c r="D99" s="95"/>
      <c r="E99" s="95"/>
      <c r="F99" s="95"/>
      <c r="G99" s="95"/>
      <c r="H99" s="7"/>
      <c r="I99" s="7"/>
      <c r="J99" s="7"/>
      <c r="AA99" s="12"/>
      <c r="AB99" s="12"/>
      <c r="AC99" s="12" t="s">
        <v>2964</v>
      </c>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row>
    <row r="100" spans="1:78" s="2" customFormat="1" ht="13.8">
      <c r="A100" s="11" t="s">
        <v>2746</v>
      </c>
      <c r="B100" s="105" t="s">
        <v>2</v>
      </c>
      <c r="C100" s="82"/>
      <c r="D100" s="82"/>
      <c r="E100" s="83"/>
      <c r="F100" s="118" t="str">
        <f>IF(ISERROR(SEARCH("Nonstandard",$B$100))=TRUE,"","Please specify in the 'Notes' field below")</f>
        <v/>
      </c>
      <c r="G100" s="7"/>
      <c r="H100" s="7"/>
      <c r="I100" s="7"/>
      <c r="J100" s="7"/>
      <c r="AA100" s="12"/>
      <c r="AB100" s="12"/>
      <c r="AC100" s="12" t="s">
        <v>2965</v>
      </c>
      <c r="AD100" s="12" t="s">
        <v>2857</v>
      </c>
      <c r="AE100" s="12">
        <v>78</v>
      </c>
      <c r="AF100" s="12" t="s">
        <v>3460</v>
      </c>
      <c r="AG100" s="12">
        <v>161</v>
      </c>
      <c r="AH100" s="12" t="s">
        <v>2859</v>
      </c>
      <c r="AI100" s="119" t="str">
        <f>IF(ISERROR(FIND("]",$B$100))=TRUE,"",MID($B$100,2,FIND("]",$B$100)-2))</f>
        <v/>
      </c>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row>
    <row r="101" spans="1:78" s="2" customFormat="1" ht="12">
      <c r="A101" s="7"/>
      <c r="B101" s="7"/>
      <c r="C101" s="7"/>
      <c r="D101" s="19" t="s">
        <v>3462</v>
      </c>
      <c r="E101" s="7"/>
      <c r="F101" s="7"/>
      <c r="G101" s="7"/>
      <c r="H101" s="7"/>
      <c r="I101" s="7"/>
      <c r="J101" s="7"/>
      <c r="AA101" s="12"/>
      <c r="AB101" s="12"/>
      <c r="AC101" s="12" t="s">
        <v>2966</v>
      </c>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row>
    <row r="102" spans="1:78" s="1" customFormat="1" ht="34.950000000000003" customHeight="1">
      <c r="A102" s="18"/>
      <c r="B102" s="17" t="s">
        <v>2796</v>
      </c>
      <c r="C102" s="20">
        <v>2024</v>
      </c>
      <c r="D102" s="120">
        <f>C102-1</f>
        <v>2023</v>
      </c>
      <c r="E102" s="120">
        <f>D102-1</f>
        <v>2022</v>
      </c>
      <c r="F102" s="120">
        <f>E102-1</f>
        <v>2021</v>
      </c>
      <c r="G102" s="120">
        <f>F102-1</f>
        <v>2020</v>
      </c>
      <c r="H102" s="10"/>
      <c r="I102" s="10"/>
      <c r="J102" s="10"/>
      <c r="K102" s="10"/>
      <c r="L102" s="10"/>
      <c r="M102" s="10"/>
      <c r="N102" s="10"/>
      <c r="O102" s="10"/>
      <c r="P102" s="10"/>
      <c r="Q102" s="10"/>
      <c r="R102" s="10"/>
      <c r="S102" s="10"/>
      <c r="AA102" s="28"/>
      <c r="AB102" s="28"/>
      <c r="AC102" s="28" t="s">
        <v>2967</v>
      </c>
      <c r="AD102" s="28" t="s">
        <v>2857</v>
      </c>
      <c r="AE102" s="28">
        <v>78</v>
      </c>
      <c r="AF102" s="28" t="s">
        <v>3460</v>
      </c>
      <c r="AG102" s="28">
        <v>161</v>
      </c>
      <c r="AH102" s="28" t="s">
        <v>3461</v>
      </c>
      <c r="AI102" s="28">
        <v>38</v>
      </c>
      <c r="AJ102" s="121">
        <f>IF($C$102&lt;&gt;"",$C$102,"")</f>
        <v>2024</v>
      </c>
      <c r="AK102" s="121">
        <f>IF($D$102&lt;&gt;"",$D$102,"")</f>
        <v>2023</v>
      </c>
      <c r="AL102" s="121">
        <f>IF($E$102&lt;&gt;"",$E$102,"")</f>
        <v>2022</v>
      </c>
      <c r="AM102" s="121">
        <f>IF($F$102&lt;&gt;"",$F$102,"")</f>
        <v>2021</v>
      </c>
      <c r="AN102" s="121">
        <f>IF($G$102&lt;&gt;"",$G$102,"")</f>
        <v>2020</v>
      </c>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row>
    <row r="103" spans="1:78" s="2" customFormat="1">
      <c r="A103" s="21"/>
      <c r="B103" s="22" t="s">
        <v>2749</v>
      </c>
      <c r="C103" s="23" t="s">
        <v>3464</v>
      </c>
      <c r="D103" s="24"/>
      <c r="E103" s="24"/>
      <c r="F103" s="24"/>
      <c r="G103" s="24"/>
      <c r="H103" s="7"/>
      <c r="I103" s="7"/>
      <c r="J103" s="7"/>
      <c r="AA103" s="12"/>
      <c r="AB103" s="12"/>
      <c r="AC103" s="12" t="s">
        <v>2968</v>
      </c>
      <c r="AD103" s="12" t="s">
        <v>2857</v>
      </c>
      <c r="AE103" s="12">
        <v>78</v>
      </c>
      <c r="AF103" s="12" t="s">
        <v>3460</v>
      </c>
      <c r="AG103" s="12">
        <v>161</v>
      </c>
      <c r="AH103" s="12" t="s">
        <v>3463</v>
      </c>
      <c r="AI103" s="12">
        <v>1200</v>
      </c>
      <c r="AJ103" s="119" t="str">
        <f>IF($C$103&lt;&gt;"",$C$103,"")</f>
        <v xml:space="preserve"> </v>
      </c>
      <c r="AK103" s="119" t="str">
        <f>IF($D$103&lt;&gt;"",$D$103,"")</f>
        <v/>
      </c>
      <c r="AL103" s="119" t="str">
        <f>IF($E$103&lt;&gt;"",$E$103,"")</f>
        <v/>
      </c>
      <c r="AM103" s="119" t="str">
        <f>IF($F$103&lt;&gt;"",$F$103,"")</f>
        <v/>
      </c>
      <c r="AN103" s="119" t="str">
        <f>IF($G$103&lt;&gt;"",$G$103,"")</f>
        <v/>
      </c>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row>
    <row r="104" spans="1:78" s="2" customFormat="1">
      <c r="A104" s="21"/>
      <c r="B104" s="22" t="s">
        <v>2797</v>
      </c>
      <c r="C104" s="23" t="s">
        <v>3464</v>
      </c>
      <c r="D104" s="24"/>
      <c r="E104" s="24"/>
      <c r="F104" s="24"/>
      <c r="G104" s="24"/>
      <c r="H104" s="7"/>
      <c r="I104" s="7"/>
      <c r="J104" s="7"/>
      <c r="AA104" s="12"/>
      <c r="AB104" s="12"/>
      <c r="AC104" s="12" t="s">
        <v>2969</v>
      </c>
      <c r="AD104" s="12" t="s">
        <v>2857</v>
      </c>
      <c r="AE104" s="12">
        <v>78</v>
      </c>
      <c r="AF104" s="12" t="s">
        <v>3460</v>
      </c>
      <c r="AG104" s="12">
        <v>161</v>
      </c>
      <c r="AH104" s="12" t="s">
        <v>3463</v>
      </c>
      <c r="AI104" s="12">
        <v>1201</v>
      </c>
      <c r="AJ104" s="119" t="str">
        <f>IF($C$104&lt;&gt;"",$C$104,"")</f>
        <v xml:space="preserve"> </v>
      </c>
      <c r="AK104" s="119" t="str">
        <f>IF($D$104&lt;&gt;"",$D$104,"")</f>
        <v/>
      </c>
      <c r="AL104" s="119" t="str">
        <f>IF($E$104&lt;&gt;"",$E$104,"")</f>
        <v/>
      </c>
      <c r="AM104" s="119" t="str">
        <f>IF($F$104&lt;&gt;"",$F$104,"")</f>
        <v/>
      </c>
      <c r="AN104" s="119" t="str">
        <f>IF($G$104&lt;&gt;"",$G$104,"")</f>
        <v/>
      </c>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row>
    <row r="105" spans="1:78" s="2" customFormat="1">
      <c r="A105" s="21"/>
      <c r="B105" s="22" t="s">
        <v>2798</v>
      </c>
      <c r="C105" s="23" t="s">
        <v>3464</v>
      </c>
      <c r="D105" s="24"/>
      <c r="E105" s="24"/>
      <c r="F105" s="24"/>
      <c r="G105" s="24"/>
      <c r="H105" s="7"/>
      <c r="I105" s="7"/>
      <c r="J105" s="7"/>
      <c r="AA105" s="12"/>
      <c r="AB105" s="12"/>
      <c r="AC105" s="12" t="s">
        <v>2970</v>
      </c>
      <c r="AD105" s="12" t="s">
        <v>2857</v>
      </c>
      <c r="AE105" s="12">
        <v>78</v>
      </c>
      <c r="AF105" s="12" t="s">
        <v>3460</v>
      </c>
      <c r="AG105" s="12">
        <v>161</v>
      </c>
      <c r="AH105" s="12" t="s">
        <v>3463</v>
      </c>
      <c r="AI105" s="12">
        <v>1197</v>
      </c>
      <c r="AJ105" s="119" t="str">
        <f>IF($C$105&lt;&gt;"",$C$105,"")</f>
        <v xml:space="preserve"> </v>
      </c>
      <c r="AK105" s="119" t="str">
        <f>IF($D$105&lt;&gt;"",$D$105,"")</f>
        <v/>
      </c>
      <c r="AL105" s="119" t="str">
        <f>IF($E$105&lt;&gt;"",$E$105,"")</f>
        <v/>
      </c>
      <c r="AM105" s="119" t="str">
        <f>IF($F$105&lt;&gt;"",$F$105,"")</f>
        <v/>
      </c>
      <c r="AN105" s="119" t="str">
        <f>IF($G$105&lt;&gt;"",$G$105,"")</f>
        <v/>
      </c>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row>
    <row r="106" spans="1:78" s="2" customFormat="1">
      <c r="A106" s="21"/>
      <c r="B106" s="22" t="s">
        <v>2799</v>
      </c>
      <c r="C106" s="23" t="s">
        <v>3464</v>
      </c>
      <c r="D106" s="24"/>
      <c r="E106" s="24"/>
      <c r="F106" s="24"/>
      <c r="G106" s="24"/>
      <c r="H106" s="7"/>
      <c r="I106" s="7"/>
      <c r="J106" s="7"/>
      <c r="AA106" s="12"/>
      <c r="AB106" s="12"/>
      <c r="AC106" s="12" t="s">
        <v>2971</v>
      </c>
      <c r="AD106" s="12" t="s">
        <v>2857</v>
      </c>
      <c r="AE106" s="12">
        <v>78</v>
      </c>
      <c r="AF106" s="12" t="s">
        <v>3460</v>
      </c>
      <c r="AG106" s="12">
        <v>161</v>
      </c>
      <c r="AH106" s="12" t="s">
        <v>3463</v>
      </c>
      <c r="AI106" s="12">
        <v>1202</v>
      </c>
      <c r="AJ106" s="119" t="str">
        <f>IF($C$106&lt;&gt;"",$C$106,"")</f>
        <v xml:space="preserve"> </v>
      </c>
      <c r="AK106" s="119" t="str">
        <f>IF($D$106&lt;&gt;"",$D$106,"")</f>
        <v/>
      </c>
      <c r="AL106" s="119" t="str">
        <f>IF($E$106&lt;&gt;"",$E$106,"")</f>
        <v/>
      </c>
      <c r="AM106" s="119" t="str">
        <f>IF($F$106&lt;&gt;"",$F$106,"")</f>
        <v/>
      </c>
      <c r="AN106" s="119" t="str">
        <f>IF($G$106&lt;&gt;"",$G$106,"")</f>
        <v/>
      </c>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row>
    <row r="107" spans="1:78" s="2" customFormat="1">
      <c r="A107" s="21"/>
      <c r="B107" s="22" t="s">
        <v>2800</v>
      </c>
      <c r="C107" s="23" t="s">
        <v>3464</v>
      </c>
      <c r="D107" s="24"/>
      <c r="E107" s="24"/>
      <c r="F107" s="24"/>
      <c r="G107" s="24"/>
      <c r="H107" s="7"/>
      <c r="I107" s="7"/>
      <c r="J107" s="7"/>
      <c r="AA107" s="12"/>
      <c r="AB107" s="12"/>
      <c r="AC107" s="12" t="s">
        <v>2972</v>
      </c>
      <c r="AD107" s="12" t="s">
        <v>2857</v>
      </c>
      <c r="AE107" s="12">
        <v>78</v>
      </c>
      <c r="AF107" s="12" t="s">
        <v>3460</v>
      </c>
      <c r="AG107" s="12">
        <v>161</v>
      </c>
      <c r="AH107" s="12" t="s">
        <v>3463</v>
      </c>
      <c r="AI107" s="12">
        <v>1199</v>
      </c>
      <c r="AJ107" s="119" t="str">
        <f>IF($C$107&lt;&gt;"",$C$107,"")</f>
        <v xml:space="preserve"> </v>
      </c>
      <c r="AK107" s="119" t="str">
        <f>IF($D$107&lt;&gt;"",$D$107,"")</f>
        <v/>
      </c>
      <c r="AL107" s="119" t="str">
        <f>IF($E$107&lt;&gt;"",$E$107,"")</f>
        <v/>
      </c>
      <c r="AM107" s="119" t="str">
        <f>IF($F$107&lt;&gt;"",$F$107,"")</f>
        <v/>
      </c>
      <c r="AN107" s="119" t="str">
        <f>IF($G$107&lt;&gt;"",$G$107,"")</f>
        <v/>
      </c>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row>
    <row r="108" spans="1:78" s="2" customFormat="1">
      <c r="A108" s="21"/>
      <c r="B108" s="22" t="s">
        <v>2801</v>
      </c>
      <c r="C108" s="23" t="s">
        <v>3464</v>
      </c>
      <c r="D108" s="24"/>
      <c r="E108" s="24"/>
      <c r="F108" s="24"/>
      <c r="G108" s="24"/>
      <c r="H108" s="7"/>
      <c r="I108" s="7"/>
      <c r="J108" s="7"/>
      <c r="AA108" s="12"/>
      <c r="AB108" s="12"/>
      <c r="AC108" s="12" t="s">
        <v>2973</v>
      </c>
      <c r="AD108" s="12" t="s">
        <v>2857</v>
      </c>
      <c r="AE108" s="12">
        <v>78</v>
      </c>
      <c r="AF108" s="12" t="s">
        <v>3460</v>
      </c>
      <c r="AG108" s="12">
        <v>161</v>
      </c>
      <c r="AH108" s="12" t="s">
        <v>3463</v>
      </c>
      <c r="AI108" s="12">
        <v>1198</v>
      </c>
      <c r="AJ108" s="119" t="str">
        <f>IF($C$108&lt;&gt;"",$C$108,"")</f>
        <v xml:space="preserve"> </v>
      </c>
      <c r="AK108" s="119" t="str">
        <f>IF($D$108&lt;&gt;"",$D$108,"")</f>
        <v/>
      </c>
      <c r="AL108" s="119" t="str">
        <f>IF($E$108&lt;&gt;"",$E$108,"")</f>
        <v/>
      </c>
      <c r="AM108" s="119" t="str">
        <f>IF($F$108&lt;&gt;"",$F$108,"")</f>
        <v/>
      </c>
      <c r="AN108" s="119" t="str">
        <f>IF($G$108&lt;&gt;"",$G$108,"")</f>
        <v/>
      </c>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row>
    <row r="109" spans="1:78" s="2" customFormat="1">
      <c r="A109" s="7"/>
      <c r="B109" s="7"/>
      <c r="C109" s="7"/>
      <c r="D109" s="7"/>
      <c r="E109" s="7"/>
      <c r="F109" s="7"/>
      <c r="G109" s="7"/>
      <c r="H109" s="7"/>
      <c r="I109" s="7"/>
      <c r="J109" s="7"/>
      <c r="AA109" s="12"/>
      <c r="AB109" s="12"/>
      <c r="AC109" s="12" t="s">
        <v>2974</v>
      </c>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row>
    <row r="110" spans="1:78" s="2" customFormat="1" ht="12">
      <c r="A110" s="11" t="s">
        <v>2865</v>
      </c>
      <c r="B110" s="108"/>
      <c r="C110" s="86"/>
      <c r="D110" s="86"/>
      <c r="E110" s="86"/>
      <c r="F110" s="86"/>
      <c r="G110" s="87"/>
      <c r="H110" s="7"/>
      <c r="I110" s="7"/>
      <c r="J110" s="7"/>
      <c r="AA110" s="12"/>
      <c r="AB110" s="12"/>
      <c r="AC110" s="12" t="s">
        <v>2975</v>
      </c>
      <c r="AD110" s="12" t="s">
        <v>2857</v>
      </c>
      <c r="AE110" s="12">
        <v>78</v>
      </c>
      <c r="AF110" s="12" t="s">
        <v>3460</v>
      </c>
      <c r="AG110" s="12">
        <v>161</v>
      </c>
      <c r="AH110" s="12" t="s">
        <v>2866</v>
      </c>
      <c r="AI110" s="12"/>
      <c r="AJ110" s="119" t="str">
        <f>IF($B$110&lt;&gt;"",$B$110,"")</f>
        <v/>
      </c>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row>
    <row r="111" spans="1:78" s="2" customFormat="1">
      <c r="A111" s="7"/>
      <c r="B111" s="88"/>
      <c r="C111" s="89"/>
      <c r="D111" s="89"/>
      <c r="E111" s="89"/>
      <c r="F111" s="89"/>
      <c r="G111" s="90"/>
      <c r="H111" s="7"/>
      <c r="I111" s="7"/>
      <c r="J111" s="7"/>
      <c r="AA111" s="12"/>
      <c r="AB111" s="12"/>
      <c r="AC111" s="12" t="s">
        <v>2976</v>
      </c>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row>
    <row r="112" spans="1:78" s="2" customFormat="1">
      <c r="A112" s="7"/>
      <c r="B112" s="88"/>
      <c r="C112" s="89"/>
      <c r="D112" s="89"/>
      <c r="E112" s="89"/>
      <c r="F112" s="89"/>
      <c r="G112" s="90"/>
      <c r="H112" s="7"/>
      <c r="I112" s="7"/>
      <c r="J112" s="7"/>
      <c r="AA112" s="12"/>
      <c r="AB112" s="12"/>
      <c r="AC112" s="12" t="s">
        <v>2977</v>
      </c>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row>
    <row r="113" spans="1:78" s="2" customFormat="1">
      <c r="A113" s="7"/>
      <c r="B113" s="91"/>
      <c r="C113" s="92"/>
      <c r="D113" s="92"/>
      <c r="E113" s="92"/>
      <c r="F113" s="92"/>
      <c r="G113" s="93"/>
      <c r="H113" s="7"/>
      <c r="I113" s="7"/>
      <c r="J113" s="7"/>
      <c r="AA113" s="12"/>
      <c r="AB113" s="12"/>
      <c r="AC113" s="12" t="s">
        <v>2978</v>
      </c>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row>
    <row r="114" spans="1:78" s="2" customFormat="1">
      <c r="A114" s="7"/>
      <c r="B114" s="7"/>
      <c r="C114" s="7"/>
      <c r="D114" s="7"/>
      <c r="E114" s="7"/>
      <c r="F114" s="7"/>
      <c r="G114" s="7"/>
      <c r="H114" s="7"/>
      <c r="I114" s="7"/>
      <c r="J114" s="7"/>
      <c r="AA114" s="12"/>
      <c r="AB114" s="12"/>
      <c r="AC114" s="12" t="s">
        <v>2979</v>
      </c>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row>
    <row r="115" spans="1:78">
      <c r="AC115" s="13" t="s">
        <v>3379</v>
      </c>
    </row>
  </sheetData>
  <sheetProtection algorithmName="SHA-512" hashValue="PlApZRjBxA+lCkIhhI57c8YdkJ9bh8Oeozg6jTgXXruBTMKrPGFqGj4tN/xpqZRtn6Ue2ith2ureHwdtqZ/qEg==" saltValue="hKEV7Mcm4iRzeC0wZEpv0w==" spinCount="100000" sheet="1" objects="1" scenarios="1" formatCells="0"/>
  <protectedRanges>
    <protectedRange sqref="B110 D103:M108 C102:C108 B100 B90 E83:N88 D82:D88 B80 B70 E63:N68 D62:D68 B60 B50 E43:N48 D42:D48 B40 B30 E23:N28 D22:D28 B20 ZZ1" name="editRange4"/>
  </protectedRanges>
  <mergeCells count="32">
    <mergeCell ref="B100:E100"/>
    <mergeCell ref="B110:G113"/>
    <mergeCell ref="B5:G5"/>
    <mergeCell ref="B6:G6"/>
    <mergeCell ref="B7:G7"/>
    <mergeCell ref="B8:G8"/>
    <mergeCell ref="B9:G9"/>
    <mergeCell ref="B10:G10"/>
    <mergeCell ref="A79:G79"/>
    <mergeCell ref="B80:E80"/>
    <mergeCell ref="A99:G99"/>
    <mergeCell ref="A58:G58"/>
    <mergeCell ref="A59:G59"/>
    <mergeCell ref="B60:E60"/>
    <mergeCell ref="B70:G73"/>
    <mergeCell ref="A76:G76"/>
    <mergeCell ref="A78:G78"/>
    <mergeCell ref="B50:G53"/>
    <mergeCell ref="A56:G56"/>
    <mergeCell ref="B90:G93"/>
    <mergeCell ref="A96:G96"/>
    <mergeCell ref="A98:G98"/>
    <mergeCell ref="B30:G33"/>
    <mergeCell ref="A36:G36"/>
    <mergeCell ref="A38:G38"/>
    <mergeCell ref="A39:G39"/>
    <mergeCell ref="B40:E40"/>
    <mergeCell ref="A2:G2"/>
    <mergeCell ref="A16:G16"/>
    <mergeCell ref="A18:G18"/>
    <mergeCell ref="A19:G19"/>
    <mergeCell ref="B20:E20"/>
  </mergeCells>
  <dataValidations count="32">
    <dataValidation type="list" allowBlank="1" showInputMessage="1" showErrorMessage="1" sqref="B20:E20 B40:E40 B60:E60 B80:E80 B100:E100">
      <formula1>LIST0</formula1>
    </dataValidation>
    <dataValidation type="list" allowBlank="1" showInputMessage="1" showErrorMessage="1" sqref="D22 D42 D62 D82 C102">
      <formula1>"2024,2023,2022,2021,2020"</formula1>
    </dataValidation>
    <dataValidation type="custom" allowBlank="1" showDropDown="1" showInputMessage="1" showErrorMessage="1" errorTitle="VALUE NOT VALID" error="Values allowed: 0123456789.(C)(E)(P)(S)(U)" sqref="D23">
      <formula1>ISNUMBER(SUMPRODUCT(FIND(MID($D$23,ROW(INDIRECT("1:"&amp;LEN($D$23))),1),"0123456789. CEPSU()")))</formula1>
    </dataValidation>
    <dataValidation type="custom" allowBlank="1" showDropDown="1" showInputMessage="1" showErrorMessage="1" errorTitle="VALUE NOT VALID" error="Values allowed: 0123456789.(C)(E)(P)(S)(U)" sqref="D24">
      <formula1>ISNUMBER(SUMPRODUCT(FIND(MID($D$24,ROW(INDIRECT("1:"&amp;LEN($D$24))),1),"0123456789. CEPSU()")))</formula1>
    </dataValidation>
    <dataValidation type="custom" allowBlank="1" showDropDown="1" showInputMessage="1" showErrorMessage="1" errorTitle="VALUE NOT VALID" error="Values allowed: 0123456789.(C)(E)(P)(S)(U)" sqref="D25">
      <formula1>ISNUMBER(SUMPRODUCT(FIND(MID($D$25,ROW(INDIRECT("1:"&amp;LEN($D$25))),1),"0123456789. CEPSU()")))</formula1>
    </dataValidation>
    <dataValidation type="custom" allowBlank="1" showDropDown="1" showInputMessage="1" showErrorMessage="1" errorTitle="VALUE NOT VALID" error="Values allowed: 0123456789.(C)(E)(P)(S)(U)" sqref="D26">
      <formula1>ISNUMBER(SUMPRODUCT(FIND(MID($D$26,ROW(INDIRECT("1:"&amp;LEN($D$26))),1),"0123456789. CEPSU()")))</formula1>
    </dataValidation>
    <dataValidation type="custom" allowBlank="1" showDropDown="1" showInputMessage="1" showErrorMessage="1" errorTitle="VALUE NOT VALID" error="Values allowed: 0123456789.(C)(E)(P)(S)(U)" sqref="D27">
      <formula1>ISNUMBER(SUMPRODUCT(FIND(MID($D$27,ROW(INDIRECT("1:"&amp;LEN($D$27))),1),"0123456789. CEPSU()")))</formula1>
    </dataValidation>
    <dataValidation type="custom" allowBlank="1" showDropDown="1" showInputMessage="1" showErrorMessage="1" errorTitle="VALUE NOT VALID" error="Values allowed: 0123456789.(C)(E)(P)(S)(U)" sqref="D28">
      <formula1>ISNUMBER(SUMPRODUCT(FIND(MID($D$28,ROW(INDIRECT("1:"&amp;LEN($D$28))),1),"0123456789. CEPSU()")))</formula1>
    </dataValidation>
    <dataValidation type="custom" allowBlank="1" showDropDown="1" showInputMessage="1" showErrorMessage="1" errorTitle="VALUE NOT VALID" error="Values allowed: 0123456789.(C)(E)(P)(S)(U)" sqref="D43">
      <formula1>ISNUMBER(SUMPRODUCT(FIND(MID($D$43,ROW(INDIRECT("1:"&amp;LEN($D$43))),1),"0123456789. CEPSU()")))</formula1>
    </dataValidation>
    <dataValidation type="custom" allowBlank="1" showDropDown="1" showInputMessage="1" showErrorMessage="1" errorTitle="VALUE NOT VALID" error="Values allowed: 0123456789.(C)(E)(P)(S)(U)" sqref="D44">
      <formula1>ISNUMBER(SUMPRODUCT(FIND(MID($D$44,ROW(INDIRECT("1:"&amp;LEN($D$44))),1),"0123456789. CEPSU()")))</formula1>
    </dataValidation>
    <dataValidation type="custom" allowBlank="1" showDropDown="1" showInputMessage="1" showErrorMessage="1" errorTitle="VALUE NOT VALID" error="Values allowed: 0123456789.(C)(E)(P)(S)(U)" sqref="D45">
      <formula1>ISNUMBER(SUMPRODUCT(FIND(MID($D$45,ROW(INDIRECT("1:"&amp;LEN($D$45))),1),"0123456789. CEPSU()")))</formula1>
    </dataValidation>
    <dataValidation type="custom" allowBlank="1" showDropDown="1" showInputMessage="1" showErrorMessage="1" errorTitle="VALUE NOT VALID" error="Values allowed: 0123456789.(C)(E)(P)(S)(U)" sqref="D46">
      <formula1>ISNUMBER(SUMPRODUCT(FIND(MID($D$46,ROW(INDIRECT("1:"&amp;LEN($D$46))),1),"0123456789. CEPSU()")))</formula1>
    </dataValidation>
    <dataValidation type="custom" allowBlank="1" showDropDown="1" showInputMessage="1" showErrorMessage="1" errorTitle="VALUE NOT VALID" error="Values allowed: 0123456789.(C)(E)(P)(S)(U)" sqref="D47">
      <formula1>ISNUMBER(SUMPRODUCT(FIND(MID($D$47,ROW(INDIRECT("1:"&amp;LEN($D$47))),1),"0123456789. CEPSU()")))</formula1>
    </dataValidation>
    <dataValidation type="custom" allowBlank="1" showDropDown="1" showInputMessage="1" showErrorMessage="1" errorTitle="VALUE NOT VALID" error="Values allowed: 0123456789.(C)(E)(P)(S)(U)" sqref="D48">
      <formula1>ISNUMBER(SUMPRODUCT(FIND(MID($D$48,ROW(INDIRECT("1:"&amp;LEN($D$48))),1),"0123456789. CEPSU()")))</formula1>
    </dataValidation>
    <dataValidation type="custom" allowBlank="1" showDropDown="1" showInputMessage="1" showErrorMessage="1" errorTitle="VALUE NOT VALID" error="Values allowed: 0123456789.(C)(E)(P)(S)(U)" sqref="D63">
      <formula1>ISNUMBER(SUMPRODUCT(FIND(MID($D$63,ROW(INDIRECT("1:"&amp;LEN($D$63))),1),"0123456789. CEPSU()")))</formula1>
    </dataValidation>
    <dataValidation type="custom" allowBlank="1" showDropDown="1" showInputMessage="1" showErrorMessage="1" errorTitle="VALUE NOT VALID" error="Values allowed: 0123456789.(C)(E)(P)(S)(U)" sqref="D64">
      <formula1>ISNUMBER(SUMPRODUCT(FIND(MID($D$64,ROW(INDIRECT("1:"&amp;LEN($D$64))),1),"0123456789. CEPSU()")))</formula1>
    </dataValidation>
    <dataValidation type="custom" allowBlank="1" showDropDown="1" showInputMessage="1" showErrorMessage="1" errorTitle="VALUE NOT VALID" error="Values allowed: 0123456789.(C)(E)(P)(S)(U)" sqref="D65">
      <formula1>ISNUMBER(SUMPRODUCT(FIND(MID($D$65,ROW(INDIRECT("1:"&amp;LEN($D$65))),1),"0123456789. CEPSU()")))</formula1>
    </dataValidation>
    <dataValidation type="custom" allowBlank="1" showDropDown="1" showInputMessage="1" showErrorMessage="1" errorTitle="VALUE NOT VALID" error="Values allowed: 0123456789.(C)(E)(P)(S)(U)" sqref="D66">
      <formula1>ISNUMBER(SUMPRODUCT(FIND(MID($D$66,ROW(INDIRECT("1:"&amp;LEN($D$66))),1),"0123456789. CEPSU()")))</formula1>
    </dataValidation>
    <dataValidation type="custom" allowBlank="1" showDropDown="1" showInputMessage="1" showErrorMessage="1" errorTitle="VALUE NOT VALID" error="Values allowed: 0123456789.(C)(E)(P)(S)(U)" sqref="D67">
      <formula1>ISNUMBER(SUMPRODUCT(FIND(MID($D$67,ROW(INDIRECT("1:"&amp;LEN($D$67))),1),"0123456789. CEPSU()")))</formula1>
    </dataValidation>
    <dataValidation type="custom" allowBlank="1" showDropDown="1" showInputMessage="1" showErrorMessage="1" errorTitle="VALUE NOT VALID" error="Values allowed: 0123456789.(C)(E)(P)(S)(U)" sqref="D68">
      <formula1>ISNUMBER(SUMPRODUCT(FIND(MID($D$68,ROW(INDIRECT("1:"&amp;LEN($D$68))),1),"0123456789. CEPSU()")))</formula1>
    </dataValidation>
    <dataValidation type="custom" allowBlank="1" showDropDown="1" showInputMessage="1" showErrorMessage="1" errorTitle="VALUE NOT VALID" error="Values allowed: 0123456789.(C)(E)(P)(S)(U)" sqref="D83">
      <formula1>ISNUMBER(SUMPRODUCT(FIND(MID($D$83,ROW(INDIRECT("1:"&amp;LEN($D$83))),1),"0123456789. CEPSU()")))</formula1>
    </dataValidation>
    <dataValidation type="custom" allowBlank="1" showDropDown="1" showInputMessage="1" showErrorMessage="1" errorTitle="VALUE NOT VALID" error="Values allowed: 0123456789.(C)(E)(P)(S)(U)" sqref="D84">
      <formula1>ISNUMBER(SUMPRODUCT(FIND(MID($D$84,ROW(INDIRECT("1:"&amp;LEN($D$84))),1),"0123456789. CEPSU()")))</formula1>
    </dataValidation>
    <dataValidation type="custom" allowBlank="1" showDropDown="1" showInputMessage="1" showErrorMessage="1" errorTitle="VALUE NOT VALID" error="Values allowed: 0123456789.(C)(E)(P)(S)(U)" sqref="D85">
      <formula1>ISNUMBER(SUMPRODUCT(FIND(MID($D$85,ROW(INDIRECT("1:"&amp;LEN($D$85))),1),"0123456789. CEPSU()")))</formula1>
    </dataValidation>
    <dataValidation type="custom" allowBlank="1" showDropDown="1" showInputMessage="1" showErrorMessage="1" errorTitle="VALUE NOT VALID" error="Values allowed: 0123456789.(C)(E)(P)(S)(U)" sqref="D86">
      <formula1>ISNUMBER(SUMPRODUCT(FIND(MID($D$86,ROW(INDIRECT("1:"&amp;LEN($D$86))),1),"0123456789. CEPSU()")))</formula1>
    </dataValidation>
    <dataValidation type="custom" allowBlank="1" showDropDown="1" showInputMessage="1" showErrorMessage="1" errorTitle="VALUE NOT VALID" error="Values allowed: 0123456789.(C)(E)(P)(S)(U)" sqref="D87">
      <formula1>ISNUMBER(SUMPRODUCT(FIND(MID($D$87,ROW(INDIRECT("1:"&amp;LEN($D$87))),1),"0123456789. CEPSU()")))</formula1>
    </dataValidation>
    <dataValidation type="custom" allowBlank="1" showDropDown="1" showInputMessage="1" showErrorMessage="1" errorTitle="VALUE NOT VALID" error="Values allowed: 0123456789.(C)(E)(P)(S)(U)" sqref="D88">
      <formula1>ISNUMBER(SUMPRODUCT(FIND(MID($D$88,ROW(INDIRECT("1:"&amp;LEN($D$88))),1),"0123456789. CEPSU()")))</formula1>
    </dataValidation>
    <dataValidation type="custom" allowBlank="1" showDropDown="1" showInputMessage="1" showErrorMessage="1" errorTitle="VALUE NOT VALID" error="Values allowed: 0123456789.(C)(E)(P)(S)(U)" sqref="C103">
      <formula1>ISNUMBER(SUMPRODUCT(FIND(MID($C$103,ROW(INDIRECT("1:"&amp;LEN($C$103))),1),"0123456789. CEPSU()")))</formula1>
    </dataValidation>
    <dataValidation type="custom" allowBlank="1" showDropDown="1" showInputMessage="1" showErrorMessage="1" errorTitle="VALUE NOT VALID" error="Values allowed: 0123456789.(C)(E)(P)(S)(U)" sqref="C104">
      <formula1>ISNUMBER(SUMPRODUCT(FIND(MID($C$104,ROW(INDIRECT("1:"&amp;LEN($C$104))),1),"0123456789. CEPSU()")))</formula1>
    </dataValidation>
    <dataValidation type="custom" allowBlank="1" showDropDown="1" showInputMessage="1" showErrorMessage="1" errorTitle="VALUE NOT VALID" error="Values allowed: 0123456789.(C)(E)(P)(S)(U)" sqref="C105">
      <formula1>ISNUMBER(SUMPRODUCT(FIND(MID($C$105,ROW(INDIRECT("1:"&amp;LEN($C$105))),1),"0123456789. CEPSU()")))</formula1>
    </dataValidation>
    <dataValidation type="custom" allowBlank="1" showDropDown="1" showInputMessage="1" showErrorMessage="1" errorTitle="VALUE NOT VALID" error="Values allowed: 0123456789.(C)(E)(P)(S)(U)" sqref="C106">
      <formula1>ISNUMBER(SUMPRODUCT(FIND(MID($C$106,ROW(INDIRECT("1:"&amp;LEN($C$106))),1),"0123456789. CEPSU()")))</formula1>
    </dataValidation>
    <dataValidation type="custom" allowBlank="1" showDropDown="1" showInputMessage="1" showErrorMessage="1" errorTitle="VALUE NOT VALID" error="Values allowed: 0123456789.(C)(E)(P)(S)(U)" sqref="C107">
      <formula1>ISNUMBER(SUMPRODUCT(FIND(MID($C$107,ROW(INDIRECT("1:"&amp;LEN($C$107))),1),"0123456789. CEPSU()")))</formula1>
    </dataValidation>
    <dataValidation type="custom" allowBlank="1" showDropDown="1" showInputMessage="1" showErrorMessage="1" errorTitle="VALUE NOT VALID" error="Values allowed: 0123456789.(C)(E)(P)(S)(U)" sqref="C108">
      <formula1>ISNUMBER(SUMPRODUCT(FIND(MID($C$108,ROW(INDIRECT("1:"&amp;LEN($C$108))),1),"0123456789. CEPSU()")))</formula1>
    </dataValidation>
  </dataValidations>
  <hyperlinks>
    <hyperlink ref="B5" location="'Sources'!A1" display="&gt;&gt; Sources"/>
    <hyperlink ref="B6" location="A16" display="&gt;&gt; [165]    Trade union density rate of persons employed and employees by sex (Percentage)"/>
    <hyperlink ref="B7" location="A36" display="&gt;&gt; [171]    Collective bargaining coverage rate of persons employed and employees by sex (Percentage)"/>
    <hyperlink ref="B8" location="A56" display="&gt;&gt; [168]    Persons employed and employees covered by collective bargaining by sex (Persons)"/>
    <hyperlink ref="B9" location="A76" display="&gt;&gt; [162]    Trade union membership of persons employed and employees by sex (Persons)"/>
    <hyperlink ref="B10" location="A96" display="&gt;&gt; [161]    Trade union membership by type of member (Persons)"/>
  </hyperlinks>
  <pageMargins left="0.7" right="0.7" top="0.75" bottom="0.75" header="0.3" footer="0.3"/>
  <rowBreaks count="5" manualBreakCount="5">
    <brk id="15" max="16383" man="1"/>
    <brk id="35" max="16383" man="1"/>
    <brk id="55" max="16383" man="1"/>
    <brk id="75" max="16383" man="1"/>
    <brk id="9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A180"/>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2802</v>
      </c>
      <c r="B2" s="97"/>
      <c r="C2" s="97"/>
      <c r="D2" s="97"/>
      <c r="E2" s="97"/>
      <c r="F2" s="97"/>
      <c r="G2" s="98"/>
      <c r="H2" s="7"/>
      <c r="I2" s="7"/>
      <c r="J2" s="7"/>
      <c r="AA2" s="12"/>
      <c r="AB2" s="12"/>
      <c r="AC2" s="12" t="s">
        <v>2867</v>
      </c>
      <c r="AD2" s="12"/>
      <c r="AE2" s="12" t="s">
        <v>2856</v>
      </c>
      <c r="AF2" s="12">
        <v>13</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3585</v>
      </c>
      <c r="C4" s="9"/>
      <c r="D4" s="9"/>
      <c r="E4" s="9"/>
      <c r="F4" s="9"/>
      <c r="G4" s="9"/>
      <c r="H4" s="7"/>
      <c r="I4" s="7"/>
      <c r="J4" s="7"/>
      <c r="AA4" s="12"/>
      <c r="AB4" s="12"/>
      <c r="AC4" s="12" t="s">
        <v>2869</v>
      </c>
      <c r="AD4" s="12" t="s">
        <v>2857</v>
      </c>
      <c r="AE4" s="12">
        <v>78</v>
      </c>
      <c r="AF4" s="12" t="s">
        <v>2856</v>
      </c>
      <c r="AG4" s="12">
        <v>13</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3537</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106" t="s">
        <v>3538</v>
      </c>
      <c r="C7" s="107"/>
      <c r="D7" s="107"/>
      <c r="E7" s="107"/>
      <c r="F7" s="107"/>
      <c r="G7" s="107"/>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ht="12">
      <c r="A8" s="29"/>
      <c r="B8" s="106" t="s">
        <v>3539</v>
      </c>
      <c r="C8" s="107"/>
      <c r="D8" s="107"/>
      <c r="E8" s="107"/>
      <c r="F8" s="107"/>
      <c r="G8" s="10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ht="12">
      <c r="A9" s="29"/>
      <c r="B9" s="106" t="s">
        <v>3540</v>
      </c>
      <c r="C9" s="107"/>
      <c r="D9" s="107"/>
      <c r="E9" s="107"/>
      <c r="F9" s="107"/>
      <c r="G9" s="10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2">
      <c r="A10" s="29"/>
      <c r="B10" s="30"/>
      <c r="C10" s="30"/>
      <c r="D10" s="30"/>
      <c r="E10" s="30"/>
      <c r="F10" s="30"/>
      <c r="G10" s="30"/>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c r="A12" s="7"/>
      <c r="B12" s="7"/>
      <c r="C12" s="7"/>
      <c r="D12" s="7"/>
      <c r="E12" s="7"/>
      <c r="F12" s="7"/>
      <c r="G12" s="7"/>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ht="19.2">
      <c r="A13" s="103" t="s">
        <v>2740</v>
      </c>
      <c r="B13" s="100"/>
      <c r="C13" s="100"/>
      <c r="D13" s="100"/>
      <c r="E13" s="100"/>
      <c r="F13" s="100"/>
      <c r="G13" s="101"/>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7"/>
      <c r="C14" s="7"/>
      <c r="D14" s="7"/>
      <c r="E14" s="7"/>
      <c r="F14" s="7"/>
      <c r="G14" s="7"/>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ht="28.35" customHeight="1">
      <c r="A15" s="104" t="s">
        <v>2803</v>
      </c>
      <c r="B15" s="95"/>
      <c r="C15" s="95"/>
      <c r="D15" s="95"/>
      <c r="E15" s="95"/>
      <c r="F15" s="95"/>
      <c r="G15" s="95"/>
      <c r="H15" s="7"/>
      <c r="I15" s="7"/>
      <c r="J15" s="7"/>
      <c r="AA15" s="12"/>
      <c r="AB15" s="12"/>
      <c r="AC15" s="12" t="s">
        <v>2880</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ht="15.15" customHeight="1">
      <c r="A16" s="104"/>
      <c r="B16" s="95"/>
      <c r="C16" s="95"/>
      <c r="D16" s="95"/>
      <c r="E16" s="95"/>
      <c r="F16" s="95"/>
      <c r="G16" s="95"/>
      <c r="H16" s="7"/>
      <c r="I16" s="7"/>
      <c r="J16" s="7"/>
      <c r="AA16" s="12"/>
      <c r="AB16" s="12"/>
      <c r="AC16" s="12" t="s">
        <v>2881</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t="13.8">
      <c r="A17" s="11" t="s">
        <v>2804</v>
      </c>
      <c r="B17" s="105" t="s">
        <v>3589</v>
      </c>
      <c r="C17" s="82"/>
      <c r="D17" s="82"/>
      <c r="E17" s="83"/>
      <c r="F17" s="118" t="str">
        <f>IF(ISERROR(SEARCH("Nonstandard",$B$17))=TRUE,"","Please specify in the 'Notes' field below")</f>
        <v/>
      </c>
      <c r="G17" s="7"/>
      <c r="H17" s="7"/>
      <c r="I17" s="7"/>
      <c r="J17" s="7"/>
      <c r="AA17" s="12"/>
      <c r="AB17" s="12"/>
      <c r="AC17" s="12" t="s">
        <v>2882</v>
      </c>
      <c r="AD17" s="12" t="s">
        <v>2857</v>
      </c>
      <c r="AE17" s="12">
        <v>78</v>
      </c>
      <c r="AF17" s="12" t="s">
        <v>2856</v>
      </c>
      <c r="AG17" s="12">
        <v>13</v>
      </c>
      <c r="AH17" s="12" t="s">
        <v>3458</v>
      </c>
      <c r="AI17" s="12">
        <v>26</v>
      </c>
      <c r="AJ17" s="12" t="s">
        <v>3459</v>
      </c>
      <c r="AK17" s="119" t="str">
        <f>IF(ISERROR(FIND("]",$B$17))=TRUE,"",MID($B$17,2,FIND("]",$B$17)-2))</f>
        <v>162</v>
      </c>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c r="A18" s="7"/>
      <c r="B18" s="7"/>
      <c r="C18" s="7"/>
      <c r="D18" s="7"/>
      <c r="E18" s="7"/>
      <c r="F18" s="7"/>
      <c r="G18" s="7"/>
      <c r="H18" s="7"/>
      <c r="I18" s="7"/>
      <c r="J18" s="7"/>
      <c r="AA18" s="12"/>
      <c r="AB18" s="12"/>
      <c r="AC18" s="12" t="s">
        <v>2883</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3.8">
      <c r="A19" s="11" t="s">
        <v>2805</v>
      </c>
      <c r="B19" s="105" t="s">
        <v>3590</v>
      </c>
      <c r="C19" s="82"/>
      <c r="D19" s="82"/>
      <c r="E19" s="83"/>
      <c r="F19" s="118" t="str">
        <f>IF(ISERROR(SEARCH("Nonstandard",$B$19))=TRUE,"","Please specify in the 'Notes' field below")</f>
        <v/>
      </c>
      <c r="G19" s="7"/>
      <c r="H19" s="7"/>
      <c r="I19" s="7"/>
      <c r="J19" s="7"/>
      <c r="AA19" s="12"/>
      <c r="AB19" s="12"/>
      <c r="AC19" s="12" t="s">
        <v>2884</v>
      </c>
      <c r="AD19" s="12" t="s">
        <v>2857</v>
      </c>
      <c r="AE19" s="12">
        <v>78</v>
      </c>
      <c r="AF19" s="12" t="s">
        <v>2856</v>
      </c>
      <c r="AG19" s="12">
        <v>13</v>
      </c>
      <c r="AH19" s="12" t="s">
        <v>3458</v>
      </c>
      <c r="AI19" s="12">
        <v>27</v>
      </c>
      <c r="AJ19" s="12" t="s">
        <v>3459</v>
      </c>
      <c r="AK19" s="119" t="str">
        <f>IF(ISERROR(FIND("]",$B$19))=TRUE,"",MID($B$19,2,FIND("]",$B$19)-2))</f>
        <v>170</v>
      </c>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c r="A20" s="7"/>
      <c r="B20" s="7"/>
      <c r="C20" s="7"/>
      <c r="D20" s="7"/>
      <c r="E20" s="7"/>
      <c r="F20" s="7"/>
      <c r="G20" s="7"/>
      <c r="H20" s="7"/>
      <c r="I20" s="7"/>
      <c r="J20" s="7"/>
      <c r="AA20" s="12"/>
      <c r="AB20" s="12"/>
      <c r="AC20" s="12" t="s">
        <v>2885</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ht="12">
      <c r="A21" s="11" t="s">
        <v>2865</v>
      </c>
      <c r="B21" s="108"/>
      <c r="C21" s="86"/>
      <c r="D21" s="86"/>
      <c r="E21" s="86"/>
      <c r="F21" s="86"/>
      <c r="G21" s="87"/>
      <c r="H21" s="7"/>
      <c r="I21" s="7"/>
      <c r="J21" s="7"/>
      <c r="AA21" s="12"/>
      <c r="AB21" s="12"/>
      <c r="AC21" s="12" t="s">
        <v>2886</v>
      </c>
      <c r="AD21" s="12" t="s">
        <v>2857</v>
      </c>
      <c r="AE21" s="12">
        <v>78</v>
      </c>
      <c r="AF21" s="12" t="s">
        <v>2856</v>
      </c>
      <c r="AG21" s="12">
        <v>13</v>
      </c>
      <c r="AH21" s="12" t="s">
        <v>2866</v>
      </c>
      <c r="AI21" s="12"/>
      <c r="AJ21" s="119" t="str">
        <f>IF($B$21&lt;&gt;"",$B$21,"")</f>
        <v/>
      </c>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2" customFormat="1">
      <c r="A22" s="7"/>
      <c r="B22" s="88"/>
      <c r="C22" s="89"/>
      <c r="D22" s="89"/>
      <c r="E22" s="89"/>
      <c r="F22" s="89"/>
      <c r="G22" s="90"/>
      <c r="H22" s="7"/>
      <c r="I22" s="7"/>
      <c r="J22" s="7"/>
      <c r="AA22" s="12"/>
      <c r="AB22" s="12"/>
      <c r="AC22" s="12" t="s">
        <v>2887</v>
      </c>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7"/>
      <c r="B23" s="88"/>
      <c r="C23" s="89"/>
      <c r="D23" s="89"/>
      <c r="E23" s="89"/>
      <c r="F23" s="89"/>
      <c r="G23" s="90"/>
      <c r="H23" s="7"/>
      <c r="I23" s="7"/>
      <c r="J23" s="7"/>
      <c r="AA23" s="12"/>
      <c r="AB23" s="12"/>
      <c r="AC23" s="12" t="s">
        <v>2888</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c r="A24" s="7"/>
      <c r="B24" s="91"/>
      <c r="C24" s="92"/>
      <c r="D24" s="92"/>
      <c r="E24" s="92"/>
      <c r="F24" s="92"/>
      <c r="G24" s="93"/>
      <c r="H24" s="7"/>
      <c r="I24" s="7"/>
      <c r="J24" s="7"/>
      <c r="AA24" s="12"/>
      <c r="AB24" s="12"/>
      <c r="AC24" s="12" t="s">
        <v>2889</v>
      </c>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7"/>
      <c r="B25" s="7"/>
      <c r="C25" s="7"/>
      <c r="D25" s="7"/>
      <c r="E25" s="7"/>
      <c r="F25" s="7"/>
      <c r="G25" s="7"/>
      <c r="H25" s="7"/>
      <c r="I25" s="7"/>
      <c r="J25" s="7"/>
      <c r="AA25" s="12"/>
      <c r="AB25" s="12"/>
      <c r="AC25" s="12" t="s">
        <v>2890</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c r="A26" s="7"/>
      <c r="B26" s="7"/>
      <c r="C26" s="7"/>
      <c r="D26" s="7"/>
      <c r="E26" s="7"/>
      <c r="F26" s="7"/>
      <c r="G26" s="7"/>
      <c r="H26" s="7"/>
      <c r="I26" s="7"/>
      <c r="J26" s="7"/>
      <c r="AA26" s="12"/>
      <c r="AB26" s="12"/>
      <c r="AC26" s="12" t="s">
        <v>2891</v>
      </c>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ht="19.2">
      <c r="A27" s="103" t="s">
        <v>2806</v>
      </c>
      <c r="B27" s="100"/>
      <c r="C27" s="100"/>
      <c r="D27" s="100"/>
      <c r="E27" s="100"/>
      <c r="F27" s="100"/>
      <c r="G27" s="101"/>
      <c r="H27" s="7"/>
      <c r="I27" s="7"/>
      <c r="J27" s="7"/>
      <c r="AA27" s="12"/>
      <c r="AB27" s="12"/>
      <c r="AC27" s="12" t="s">
        <v>2892</v>
      </c>
      <c r="AD27" s="12" t="s">
        <v>2857</v>
      </c>
      <c r="AE27" s="12">
        <v>78</v>
      </c>
      <c r="AF27" s="12" t="s">
        <v>3460</v>
      </c>
      <c r="AG27" s="12">
        <v>67</v>
      </c>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7"/>
      <c r="B28" s="7"/>
      <c r="C28" s="7"/>
      <c r="D28" s="7"/>
      <c r="E28" s="7"/>
      <c r="F28" s="7"/>
      <c r="G28" s="7"/>
      <c r="H28" s="7"/>
      <c r="I28" s="7"/>
      <c r="J28" s="7"/>
      <c r="AA28" s="12"/>
      <c r="AB28" s="12"/>
      <c r="AC28" s="12" t="s">
        <v>2893</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ht="28.35" customHeight="1">
      <c r="A29" s="104" t="s">
        <v>2765</v>
      </c>
      <c r="B29" s="95"/>
      <c r="C29" s="95"/>
      <c r="D29" s="95"/>
      <c r="E29" s="95"/>
      <c r="F29" s="95"/>
      <c r="G29" s="95"/>
      <c r="H29" s="7"/>
      <c r="I29" s="7"/>
      <c r="J29" s="7"/>
      <c r="AA29" s="12"/>
      <c r="AB29" s="12"/>
      <c r="AC29" s="12" t="s">
        <v>2894</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5.15" customHeight="1">
      <c r="A30" s="104"/>
      <c r="B30" s="95"/>
      <c r="C30" s="95"/>
      <c r="D30" s="95"/>
      <c r="E30" s="95"/>
      <c r="F30" s="95"/>
      <c r="G30" s="95"/>
      <c r="H30" s="7"/>
      <c r="I30" s="7"/>
      <c r="J30" s="7"/>
      <c r="AA30" s="12"/>
      <c r="AB30" s="12"/>
      <c r="AC30" s="12" t="s">
        <v>2895</v>
      </c>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t="13.8">
      <c r="A31" s="11" t="s">
        <v>2746</v>
      </c>
      <c r="B31" s="105" t="s">
        <v>3588</v>
      </c>
      <c r="C31" s="82"/>
      <c r="D31" s="82"/>
      <c r="E31" s="83"/>
      <c r="F31" s="118" t="str">
        <f>IF(ISERROR(SEARCH("Nonstandard",$B$31))=TRUE,"","Please specify in the 'Notes' field below")</f>
        <v/>
      </c>
      <c r="G31" s="7"/>
      <c r="H31" s="7"/>
      <c r="I31" s="7"/>
      <c r="J31" s="7"/>
      <c r="AA31" s="12"/>
      <c r="AB31" s="12"/>
      <c r="AC31" s="12" t="s">
        <v>2896</v>
      </c>
      <c r="AD31" s="12" t="s">
        <v>2857</v>
      </c>
      <c r="AE31" s="12">
        <v>78</v>
      </c>
      <c r="AF31" s="12" t="s">
        <v>3460</v>
      </c>
      <c r="AG31" s="12">
        <v>67</v>
      </c>
      <c r="AH31" s="12" t="s">
        <v>2859</v>
      </c>
      <c r="AI31" s="119" t="str">
        <f>IF(ISERROR(FIND("]",$B$31))=TRUE,"",MID($B$31,2,FIND("]",$B$31)-2))</f>
        <v>3</v>
      </c>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ht="12">
      <c r="A32" s="7"/>
      <c r="B32" s="7"/>
      <c r="C32" s="7"/>
      <c r="D32" s="19" t="s">
        <v>3462</v>
      </c>
      <c r="E32" s="7"/>
      <c r="F32" s="7"/>
      <c r="G32" s="7"/>
      <c r="H32" s="7"/>
      <c r="I32" s="7"/>
      <c r="J32" s="7"/>
      <c r="AA32" s="12"/>
      <c r="AB32" s="12"/>
      <c r="AC32" s="12" t="s">
        <v>2897</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1" customFormat="1" ht="34.950000000000003" customHeight="1">
      <c r="A33" s="18"/>
      <c r="B33" s="20" t="s">
        <v>3465</v>
      </c>
      <c r="C33" s="20">
        <v>2024</v>
      </c>
      <c r="D33" s="120">
        <f>C33-1</f>
        <v>2023</v>
      </c>
      <c r="E33" s="120">
        <f>D33-1</f>
        <v>2022</v>
      </c>
      <c r="F33" s="120">
        <f>E33-1</f>
        <v>2021</v>
      </c>
      <c r="G33" s="120">
        <f>F33-1</f>
        <v>2020</v>
      </c>
      <c r="H33" s="10"/>
      <c r="I33" s="10"/>
      <c r="J33" s="10"/>
      <c r="K33" s="10"/>
      <c r="L33" s="10"/>
      <c r="M33" s="10"/>
      <c r="N33" s="10"/>
      <c r="O33" s="10"/>
      <c r="P33" s="10"/>
      <c r="Q33" s="10"/>
      <c r="R33" s="10"/>
      <c r="S33" s="10"/>
      <c r="AA33" s="28"/>
      <c r="AB33" s="28"/>
      <c r="AC33" s="28" t="s">
        <v>2898</v>
      </c>
      <c r="AD33" s="28" t="s">
        <v>2857</v>
      </c>
      <c r="AE33" s="28">
        <v>78</v>
      </c>
      <c r="AF33" s="28" t="s">
        <v>3460</v>
      </c>
      <c r="AG33" s="28">
        <v>67</v>
      </c>
      <c r="AH33" s="28" t="s">
        <v>3461</v>
      </c>
      <c r="AI33" s="121">
        <f>IF($B$33=$BB$33,IF(BE33&lt;&gt;"",BE33,""),IF($B$33=$BC$33,IF(BF33&lt;&gt;"",BF33,""),IF($B$33=$BD$33,IF(BG33&lt;&gt;"",BG33,""),"")))</f>
        <v>15</v>
      </c>
      <c r="AJ33" s="121">
        <f>IF($C$33&lt;&gt;"",$C$33,"")</f>
        <v>2024</v>
      </c>
      <c r="AK33" s="121">
        <f>IF($D$33&lt;&gt;"",$D$33,"")</f>
        <v>2023</v>
      </c>
      <c r="AL33" s="121">
        <f>IF($E$33&lt;&gt;"",$E$33,"")</f>
        <v>2022</v>
      </c>
      <c r="AM33" s="121">
        <f>IF($F$33&lt;&gt;"",$F$33,"")</f>
        <v>2021</v>
      </c>
      <c r="AN33" s="121">
        <f>IF($G$33&lt;&gt;"",$G$33,"")</f>
        <v>2020</v>
      </c>
      <c r="AO33" s="28"/>
      <c r="AP33" s="28"/>
      <c r="AQ33" s="28"/>
      <c r="AR33" s="28"/>
      <c r="AS33" s="28"/>
      <c r="AT33" s="28"/>
      <c r="AU33" s="28"/>
      <c r="AV33" s="28"/>
      <c r="AW33" s="28"/>
      <c r="AX33" s="28"/>
      <c r="AY33" s="28"/>
      <c r="AZ33" s="28"/>
      <c r="BA33" s="28"/>
      <c r="BB33" s="28" t="s">
        <v>3465</v>
      </c>
      <c r="BC33" s="28" t="s">
        <v>3466</v>
      </c>
      <c r="BD33" s="28" t="s">
        <v>3467</v>
      </c>
      <c r="BE33" s="28">
        <v>15</v>
      </c>
      <c r="BF33" s="28">
        <v>33</v>
      </c>
      <c r="BG33" s="28">
        <v>14</v>
      </c>
      <c r="BH33" s="28"/>
      <c r="BI33" s="28"/>
      <c r="BJ33" s="28"/>
      <c r="BK33" s="28"/>
      <c r="BL33" s="28"/>
      <c r="BM33" s="28"/>
      <c r="BN33" s="28"/>
      <c r="BO33" s="28"/>
      <c r="BP33" s="28"/>
      <c r="BQ33" s="28"/>
      <c r="BR33" s="28"/>
      <c r="BS33" s="28"/>
      <c r="BT33" s="28"/>
      <c r="BU33" s="28"/>
      <c r="BV33" s="28"/>
      <c r="BW33" s="28"/>
      <c r="BX33" s="28"/>
      <c r="BY33" s="28"/>
      <c r="BZ33" s="28"/>
    </row>
    <row r="34" spans="1:78" s="2" customFormat="1">
      <c r="A34" s="21"/>
      <c r="B34" s="122" t="str">
        <f t="shared" ref="B34:B56" si="0">IF(LEFT(A34,1)=" "," ",IF($B$33=$BB$33,IF(BB34&lt;&gt;"",BB34,""),IF($B$33=$BC$33,IF(BC34&lt;&gt;"",BC34,""),IF($B$33=$BD$33,IF(BD34&lt;&gt;"",BD34,""),""))))</f>
        <v>Total</v>
      </c>
      <c r="C34" s="23" t="s">
        <v>3464</v>
      </c>
      <c r="D34" s="24"/>
      <c r="E34" s="24"/>
      <c r="F34" s="24"/>
      <c r="G34" s="24"/>
      <c r="H34" s="7"/>
      <c r="I34" s="7"/>
      <c r="J34" s="7"/>
      <c r="AA34" s="12"/>
      <c r="AB34" s="12"/>
      <c r="AC34" s="12" t="s">
        <v>2899</v>
      </c>
      <c r="AD34" s="12" t="s">
        <v>2857</v>
      </c>
      <c r="AE34" s="12">
        <v>78</v>
      </c>
      <c r="AF34" s="12" t="s">
        <v>3460</v>
      </c>
      <c r="AG34" s="12">
        <v>67</v>
      </c>
      <c r="AH34" s="12" t="s">
        <v>3463</v>
      </c>
      <c r="AI34" s="119">
        <f t="shared" ref="AI34:AI56" si="1">IF(LEFT(AH34,1)=".",".",IF($B$33=$BB$33, IF(BE34&lt;&gt;"",BE34,""),IF($B$33=$BC$33,IF(BF34&lt;&gt;"",BF34,""),IF($B$33=$BD$33,IF(BG34&lt;&gt;"",BG34,""),""))))</f>
        <v>713</v>
      </c>
      <c r="AJ34" s="119" t="str">
        <f>IF($C$34&lt;&gt;"",$C$34,"")</f>
        <v xml:space="preserve"> </v>
      </c>
      <c r="AK34" s="119" t="str">
        <f>IF($D$34&lt;&gt;"",$D$34,"")</f>
        <v/>
      </c>
      <c r="AL34" s="119" t="str">
        <f>IF($E$34&lt;&gt;"",$E$34,"")</f>
        <v/>
      </c>
      <c r="AM34" s="119" t="str">
        <f>IF($F$34&lt;&gt;"",$F$34,"")</f>
        <v/>
      </c>
      <c r="AN34" s="119" t="str">
        <f>IF($G$34&lt;&gt;"",$G$34,"")</f>
        <v/>
      </c>
      <c r="AO34" s="12"/>
      <c r="AP34" s="12"/>
      <c r="AQ34" s="12"/>
      <c r="AR34" s="12"/>
      <c r="AS34" s="12"/>
      <c r="AT34" s="12"/>
      <c r="AU34" s="12"/>
      <c r="AV34" s="12"/>
      <c r="AW34" s="12"/>
      <c r="AX34" s="12"/>
      <c r="AY34" s="12"/>
      <c r="AZ34" s="12"/>
      <c r="BA34" s="12"/>
      <c r="BB34" s="12" t="s">
        <v>2749</v>
      </c>
      <c r="BC34" s="12" t="s">
        <v>2749</v>
      </c>
      <c r="BD34" s="12" t="s">
        <v>2749</v>
      </c>
      <c r="BE34" s="12">
        <v>713</v>
      </c>
      <c r="BF34" s="12">
        <v>1111</v>
      </c>
      <c r="BG34" s="12">
        <v>496</v>
      </c>
      <c r="BH34" s="12"/>
      <c r="BI34" s="12"/>
      <c r="BJ34" s="12"/>
      <c r="BK34" s="12"/>
      <c r="BL34" s="12"/>
      <c r="BM34" s="12"/>
      <c r="BN34" s="12"/>
      <c r="BO34" s="12"/>
      <c r="BP34" s="12"/>
      <c r="BQ34" s="12"/>
      <c r="BR34" s="12"/>
      <c r="BS34" s="12"/>
      <c r="BT34" s="12"/>
      <c r="BU34" s="12"/>
      <c r="BV34" s="12"/>
      <c r="BW34" s="12"/>
      <c r="BX34" s="12"/>
      <c r="BY34" s="12"/>
      <c r="BZ34" s="12"/>
    </row>
    <row r="35" spans="1:78" s="2" customFormat="1">
      <c r="A35" s="21"/>
      <c r="B35" s="122" t="str">
        <f t="shared" si="0"/>
        <v>A. Agriculture; forestry and fishing</v>
      </c>
      <c r="C35" s="23" t="s">
        <v>3464</v>
      </c>
      <c r="D35" s="24"/>
      <c r="E35" s="24"/>
      <c r="F35" s="24"/>
      <c r="G35" s="24"/>
      <c r="H35" s="7"/>
      <c r="I35" s="7"/>
      <c r="J35" s="7"/>
      <c r="AA35" s="12"/>
      <c r="AB35" s="12"/>
      <c r="AC35" s="12" t="s">
        <v>2900</v>
      </c>
      <c r="AD35" s="12" t="s">
        <v>2857</v>
      </c>
      <c r="AE35" s="12">
        <v>78</v>
      </c>
      <c r="AF35" s="12" t="s">
        <v>3460</v>
      </c>
      <c r="AG35" s="12">
        <v>67</v>
      </c>
      <c r="AH35" s="12" t="s">
        <v>3463</v>
      </c>
      <c r="AI35" s="119">
        <f t="shared" si="1"/>
        <v>714</v>
      </c>
      <c r="AJ35" s="119" t="str">
        <f>IF($C$35&lt;&gt;"",$C$35,"")</f>
        <v xml:space="preserve"> </v>
      </c>
      <c r="AK35" s="119" t="str">
        <f>IF($D$35&lt;&gt;"",$D$35,"")</f>
        <v/>
      </c>
      <c r="AL35" s="119" t="str">
        <f>IF($E$35&lt;&gt;"",$E$35,"")</f>
        <v/>
      </c>
      <c r="AM35" s="119" t="str">
        <f>IF($F$35&lt;&gt;"",$F$35,"")</f>
        <v/>
      </c>
      <c r="AN35" s="119" t="str">
        <f>IF($G$35&lt;&gt;"",$G$35,"")</f>
        <v/>
      </c>
      <c r="AO35" s="12"/>
      <c r="AP35" s="12"/>
      <c r="AQ35" s="12"/>
      <c r="AR35" s="12"/>
      <c r="AS35" s="12"/>
      <c r="AT35" s="12"/>
      <c r="AU35" s="12"/>
      <c r="AV35" s="12"/>
      <c r="AW35" s="12"/>
      <c r="AX35" s="12"/>
      <c r="AY35" s="12"/>
      <c r="AZ35" s="12"/>
      <c r="BA35" s="12"/>
      <c r="BB35" s="12" t="s">
        <v>3468</v>
      </c>
      <c r="BC35" s="12" t="s">
        <v>3469</v>
      </c>
      <c r="BD35" s="12" t="s">
        <v>3470</v>
      </c>
      <c r="BE35" s="12">
        <v>714</v>
      </c>
      <c r="BF35" s="12">
        <v>1112</v>
      </c>
      <c r="BG35" s="12">
        <v>499</v>
      </c>
      <c r="BH35" s="12"/>
      <c r="BI35" s="12"/>
      <c r="BJ35" s="12"/>
      <c r="BK35" s="12"/>
      <c r="BL35" s="12"/>
      <c r="BM35" s="12"/>
      <c r="BN35" s="12"/>
      <c r="BO35" s="12"/>
      <c r="BP35" s="12"/>
      <c r="BQ35" s="12"/>
      <c r="BR35" s="12"/>
      <c r="BS35" s="12"/>
      <c r="BT35" s="12"/>
      <c r="BU35" s="12"/>
      <c r="BV35" s="12"/>
      <c r="BW35" s="12"/>
      <c r="BX35" s="12"/>
      <c r="BY35" s="12"/>
      <c r="BZ35" s="12"/>
    </row>
    <row r="36" spans="1:78" s="2" customFormat="1">
      <c r="A36" s="21"/>
      <c r="B36" s="122" t="str">
        <f t="shared" si="0"/>
        <v>B. Mining and quarrying</v>
      </c>
      <c r="C36" s="23" t="s">
        <v>3464</v>
      </c>
      <c r="D36" s="24"/>
      <c r="E36" s="24"/>
      <c r="F36" s="24"/>
      <c r="G36" s="24"/>
      <c r="H36" s="7"/>
      <c r="I36" s="7"/>
      <c r="J36" s="7"/>
      <c r="AA36" s="12"/>
      <c r="AB36" s="12"/>
      <c r="AC36" s="12" t="s">
        <v>2901</v>
      </c>
      <c r="AD36" s="12" t="s">
        <v>2857</v>
      </c>
      <c r="AE36" s="12">
        <v>78</v>
      </c>
      <c r="AF36" s="12" t="s">
        <v>3460</v>
      </c>
      <c r="AG36" s="12">
        <v>67</v>
      </c>
      <c r="AH36" s="12" t="s">
        <v>3463</v>
      </c>
      <c r="AI36" s="119">
        <f t="shared" si="1"/>
        <v>716</v>
      </c>
      <c r="AJ36" s="119" t="str">
        <f>IF($C$36&lt;&gt;"",$C$36,"")</f>
        <v xml:space="preserve"> </v>
      </c>
      <c r="AK36" s="119" t="str">
        <f>IF($D$36&lt;&gt;"",$D$36,"")</f>
        <v/>
      </c>
      <c r="AL36" s="119" t="str">
        <f>IF($E$36&lt;&gt;"",$E$36,"")</f>
        <v/>
      </c>
      <c r="AM36" s="119" t="str">
        <f>IF($F$36&lt;&gt;"",$F$36,"")</f>
        <v/>
      </c>
      <c r="AN36" s="119" t="str">
        <f>IF($G$36&lt;&gt;"",$G$36,"")</f>
        <v/>
      </c>
      <c r="AO36" s="12"/>
      <c r="AP36" s="12"/>
      <c r="AQ36" s="12"/>
      <c r="AR36" s="12"/>
      <c r="AS36" s="12"/>
      <c r="AT36" s="12"/>
      <c r="AU36" s="12"/>
      <c r="AV36" s="12"/>
      <c r="AW36" s="12"/>
      <c r="AX36" s="12"/>
      <c r="AY36" s="12"/>
      <c r="AZ36" s="12"/>
      <c r="BA36" s="12"/>
      <c r="BB36" s="12" t="s">
        <v>3471</v>
      </c>
      <c r="BC36" s="12" t="s">
        <v>3472</v>
      </c>
      <c r="BD36" s="12" t="s">
        <v>3473</v>
      </c>
      <c r="BE36" s="12">
        <v>716</v>
      </c>
      <c r="BF36" s="12">
        <v>1213</v>
      </c>
      <c r="BG36" s="12">
        <v>502</v>
      </c>
      <c r="BH36" s="12"/>
      <c r="BI36" s="12"/>
      <c r="BJ36" s="12"/>
      <c r="BK36" s="12"/>
      <c r="BL36" s="12"/>
      <c r="BM36" s="12"/>
      <c r="BN36" s="12"/>
      <c r="BO36" s="12"/>
      <c r="BP36" s="12"/>
      <c r="BQ36" s="12"/>
      <c r="BR36" s="12"/>
      <c r="BS36" s="12"/>
      <c r="BT36" s="12"/>
      <c r="BU36" s="12"/>
      <c r="BV36" s="12"/>
      <c r="BW36" s="12"/>
      <c r="BX36" s="12"/>
      <c r="BY36" s="12"/>
      <c r="BZ36" s="12"/>
    </row>
    <row r="37" spans="1:78" s="2" customFormat="1">
      <c r="A37" s="21"/>
      <c r="B37" s="122" t="str">
        <f t="shared" si="0"/>
        <v>C. Manufacturing</v>
      </c>
      <c r="C37" s="23" t="s">
        <v>3464</v>
      </c>
      <c r="D37" s="24"/>
      <c r="E37" s="24"/>
      <c r="F37" s="24"/>
      <c r="G37" s="24"/>
      <c r="H37" s="7"/>
      <c r="I37" s="7"/>
      <c r="J37" s="7"/>
      <c r="AA37" s="12"/>
      <c r="AB37" s="12"/>
      <c r="AC37" s="12" t="s">
        <v>2902</v>
      </c>
      <c r="AD37" s="12" t="s">
        <v>2857</v>
      </c>
      <c r="AE37" s="12">
        <v>78</v>
      </c>
      <c r="AF37" s="12" t="s">
        <v>3460</v>
      </c>
      <c r="AG37" s="12">
        <v>67</v>
      </c>
      <c r="AH37" s="12" t="s">
        <v>3463</v>
      </c>
      <c r="AI37" s="119">
        <f t="shared" si="1"/>
        <v>722</v>
      </c>
      <c r="AJ37" s="119" t="str">
        <f>IF($C$37&lt;&gt;"",$C$37,"")</f>
        <v xml:space="preserve"> </v>
      </c>
      <c r="AK37" s="119" t="str">
        <f>IF($D$37&lt;&gt;"",$D$37,"")</f>
        <v/>
      </c>
      <c r="AL37" s="119" t="str">
        <f>IF($E$37&lt;&gt;"",$E$37,"")</f>
        <v/>
      </c>
      <c r="AM37" s="119" t="str">
        <f>IF($F$37&lt;&gt;"",$F$37,"")</f>
        <v/>
      </c>
      <c r="AN37" s="119" t="str">
        <f>IF($G$37&lt;&gt;"",$G$37,"")</f>
        <v/>
      </c>
      <c r="AO37" s="12"/>
      <c r="AP37" s="12"/>
      <c r="AQ37" s="12"/>
      <c r="AR37" s="12"/>
      <c r="AS37" s="12"/>
      <c r="AT37" s="12"/>
      <c r="AU37" s="12"/>
      <c r="AV37" s="12"/>
      <c r="AW37" s="12"/>
      <c r="AX37" s="12"/>
      <c r="AY37" s="12"/>
      <c r="AZ37" s="12"/>
      <c r="BA37" s="12"/>
      <c r="BB37" s="12" t="s">
        <v>3474</v>
      </c>
      <c r="BC37" s="12" t="s">
        <v>3475</v>
      </c>
      <c r="BD37" s="12" t="s">
        <v>3476</v>
      </c>
      <c r="BE37" s="12">
        <v>722</v>
      </c>
      <c r="BF37" s="12">
        <v>1115</v>
      </c>
      <c r="BG37" s="12">
        <v>507</v>
      </c>
      <c r="BH37" s="12"/>
      <c r="BI37" s="12"/>
      <c r="BJ37" s="12"/>
      <c r="BK37" s="12"/>
      <c r="BL37" s="12"/>
      <c r="BM37" s="12"/>
      <c r="BN37" s="12"/>
      <c r="BO37" s="12"/>
      <c r="BP37" s="12"/>
      <c r="BQ37" s="12"/>
      <c r="BR37" s="12"/>
      <c r="BS37" s="12"/>
      <c r="BT37" s="12"/>
      <c r="BU37" s="12"/>
      <c r="BV37" s="12"/>
      <c r="BW37" s="12"/>
      <c r="BX37" s="12"/>
      <c r="BY37" s="12"/>
      <c r="BZ37" s="12"/>
    </row>
    <row r="38" spans="1:78" s="2" customFormat="1">
      <c r="A38" s="21"/>
      <c r="B38" s="122" t="str">
        <f t="shared" si="0"/>
        <v>D. Electricity; gas, steam and air conditioning supply</v>
      </c>
      <c r="C38" s="23" t="s">
        <v>3464</v>
      </c>
      <c r="D38" s="24"/>
      <c r="E38" s="24"/>
      <c r="F38" s="24"/>
      <c r="G38" s="24"/>
      <c r="H38" s="7"/>
      <c r="I38" s="7"/>
      <c r="J38" s="7"/>
      <c r="AA38" s="12"/>
      <c r="AB38" s="12"/>
      <c r="AC38" s="12" t="s">
        <v>2903</v>
      </c>
      <c r="AD38" s="12" t="s">
        <v>2857</v>
      </c>
      <c r="AE38" s="12">
        <v>78</v>
      </c>
      <c r="AF38" s="12" t="s">
        <v>3460</v>
      </c>
      <c r="AG38" s="12">
        <v>67</v>
      </c>
      <c r="AH38" s="12" t="s">
        <v>3463</v>
      </c>
      <c r="AI38" s="119">
        <f t="shared" si="1"/>
        <v>723</v>
      </c>
      <c r="AJ38" s="119" t="str">
        <f>IF($C$38&lt;&gt;"",$C$38,"")</f>
        <v xml:space="preserve"> </v>
      </c>
      <c r="AK38" s="119" t="str">
        <f>IF($D$38&lt;&gt;"",$D$38,"")</f>
        <v/>
      </c>
      <c r="AL38" s="119" t="str">
        <f>IF($E$38&lt;&gt;"",$E$38,"")</f>
        <v/>
      </c>
      <c r="AM38" s="119" t="str">
        <f>IF($F$38&lt;&gt;"",$F$38,"")</f>
        <v/>
      </c>
      <c r="AN38" s="119" t="str">
        <f>IF($G$38&lt;&gt;"",$G$38,"")</f>
        <v/>
      </c>
      <c r="AO38" s="12"/>
      <c r="AP38" s="12"/>
      <c r="AQ38" s="12"/>
      <c r="AR38" s="12"/>
      <c r="AS38" s="12"/>
      <c r="AT38" s="12"/>
      <c r="AU38" s="12"/>
      <c r="AV38" s="12"/>
      <c r="AW38" s="12"/>
      <c r="AX38" s="12"/>
      <c r="AY38" s="12"/>
      <c r="AZ38" s="12"/>
      <c r="BA38" s="12"/>
      <c r="BB38" s="12" t="s">
        <v>3477</v>
      </c>
      <c r="BC38" s="12" t="s">
        <v>3478</v>
      </c>
      <c r="BD38" s="12" t="s">
        <v>3479</v>
      </c>
      <c r="BE38" s="12">
        <v>723</v>
      </c>
      <c r="BF38" s="12">
        <v>1211</v>
      </c>
      <c r="BG38" s="12">
        <v>525</v>
      </c>
      <c r="BH38" s="12"/>
      <c r="BI38" s="12"/>
      <c r="BJ38" s="12"/>
      <c r="BK38" s="12"/>
      <c r="BL38" s="12"/>
      <c r="BM38" s="12"/>
      <c r="BN38" s="12"/>
      <c r="BO38" s="12"/>
      <c r="BP38" s="12"/>
      <c r="BQ38" s="12"/>
      <c r="BR38" s="12"/>
      <c r="BS38" s="12"/>
      <c r="BT38" s="12"/>
      <c r="BU38" s="12"/>
      <c r="BV38" s="12"/>
      <c r="BW38" s="12"/>
      <c r="BX38" s="12"/>
      <c r="BY38" s="12"/>
      <c r="BZ38" s="12"/>
    </row>
    <row r="39" spans="1:78" s="2" customFormat="1">
      <c r="A39" s="21"/>
      <c r="B39" s="122" t="str">
        <f t="shared" si="0"/>
        <v>E. Water supply; sewerage, waste management and remediation activities</v>
      </c>
      <c r="C39" s="23" t="s">
        <v>3464</v>
      </c>
      <c r="D39" s="24"/>
      <c r="E39" s="24"/>
      <c r="F39" s="24"/>
      <c r="G39" s="24"/>
      <c r="H39" s="7"/>
      <c r="I39" s="7"/>
      <c r="J39" s="7"/>
      <c r="AA39" s="12"/>
      <c r="AB39" s="12"/>
      <c r="AC39" s="12" t="s">
        <v>2904</v>
      </c>
      <c r="AD39" s="12" t="s">
        <v>2857</v>
      </c>
      <c r="AE39" s="12">
        <v>78</v>
      </c>
      <c r="AF39" s="12" t="s">
        <v>3460</v>
      </c>
      <c r="AG39" s="12">
        <v>67</v>
      </c>
      <c r="AH39" s="12" t="s">
        <v>3463</v>
      </c>
      <c r="AI39" s="119">
        <f t="shared" si="1"/>
        <v>725</v>
      </c>
      <c r="AJ39" s="119" t="str">
        <f>IF($C$39&lt;&gt;"",$C$39,"")</f>
        <v xml:space="preserve"> </v>
      </c>
      <c r="AK39" s="119" t="str">
        <f>IF($D$39&lt;&gt;"",$D$39,"")</f>
        <v/>
      </c>
      <c r="AL39" s="119" t="str">
        <f>IF($E$39&lt;&gt;"",$E$39,"")</f>
        <v/>
      </c>
      <c r="AM39" s="119" t="str">
        <f>IF($F$39&lt;&gt;"",$F$39,"")</f>
        <v/>
      </c>
      <c r="AN39" s="119" t="str">
        <f>IF($G$39&lt;&gt;"",$G$39,"")</f>
        <v/>
      </c>
      <c r="AO39" s="12"/>
      <c r="AP39" s="12"/>
      <c r="AQ39" s="12"/>
      <c r="AR39" s="12"/>
      <c r="AS39" s="12"/>
      <c r="AT39" s="12"/>
      <c r="AU39" s="12"/>
      <c r="AV39" s="12"/>
      <c r="AW39" s="12"/>
      <c r="AX39" s="12"/>
      <c r="AY39" s="12"/>
      <c r="AZ39" s="12"/>
      <c r="BA39" s="12"/>
      <c r="BB39" s="12" t="s">
        <v>3480</v>
      </c>
      <c r="BC39" s="12" t="s">
        <v>3481</v>
      </c>
      <c r="BD39" s="12" t="s">
        <v>3482</v>
      </c>
      <c r="BE39" s="12">
        <v>725</v>
      </c>
      <c r="BF39" s="12">
        <v>1116</v>
      </c>
      <c r="BG39" s="12">
        <v>527</v>
      </c>
      <c r="BH39" s="12"/>
      <c r="BI39" s="12"/>
      <c r="BJ39" s="12"/>
      <c r="BK39" s="12"/>
      <c r="BL39" s="12"/>
      <c r="BM39" s="12"/>
      <c r="BN39" s="12"/>
      <c r="BO39" s="12"/>
      <c r="BP39" s="12"/>
      <c r="BQ39" s="12"/>
      <c r="BR39" s="12"/>
      <c r="BS39" s="12"/>
      <c r="BT39" s="12"/>
      <c r="BU39" s="12"/>
      <c r="BV39" s="12"/>
      <c r="BW39" s="12"/>
      <c r="BX39" s="12"/>
      <c r="BY39" s="12"/>
      <c r="BZ39" s="12"/>
    </row>
    <row r="40" spans="1:78" s="2" customFormat="1">
      <c r="A40" s="21"/>
      <c r="B40" s="122" t="str">
        <f t="shared" si="0"/>
        <v>F. Construction</v>
      </c>
      <c r="C40" s="23" t="s">
        <v>3464</v>
      </c>
      <c r="D40" s="24"/>
      <c r="E40" s="24"/>
      <c r="F40" s="24"/>
      <c r="G40" s="24"/>
      <c r="H40" s="7"/>
      <c r="I40" s="7"/>
      <c r="J40" s="7"/>
      <c r="AA40" s="12"/>
      <c r="AB40" s="12"/>
      <c r="AC40" s="12" t="s">
        <v>2905</v>
      </c>
      <c r="AD40" s="12" t="s">
        <v>2857</v>
      </c>
      <c r="AE40" s="12">
        <v>78</v>
      </c>
      <c r="AF40" s="12" t="s">
        <v>3460</v>
      </c>
      <c r="AG40" s="12">
        <v>67</v>
      </c>
      <c r="AH40" s="12" t="s">
        <v>3463</v>
      </c>
      <c r="AI40" s="119">
        <f t="shared" si="1"/>
        <v>726</v>
      </c>
      <c r="AJ40" s="119" t="str">
        <f>IF($C$40&lt;&gt;"",$C$40,"")</f>
        <v xml:space="preserve"> </v>
      </c>
      <c r="AK40" s="119" t="str">
        <f>IF($D$40&lt;&gt;"",$D$40,"")</f>
        <v/>
      </c>
      <c r="AL40" s="119" t="str">
        <f>IF($E$40&lt;&gt;"",$E$40,"")</f>
        <v/>
      </c>
      <c r="AM40" s="119" t="str">
        <f>IF($F$40&lt;&gt;"",$F$40,"")</f>
        <v/>
      </c>
      <c r="AN40" s="119" t="str">
        <f>IF($G$40&lt;&gt;"",$G$40,"")</f>
        <v/>
      </c>
      <c r="AO40" s="12"/>
      <c r="AP40" s="12"/>
      <c r="AQ40" s="12"/>
      <c r="AR40" s="12"/>
      <c r="AS40" s="12"/>
      <c r="AT40" s="12"/>
      <c r="AU40" s="12"/>
      <c r="AV40" s="12"/>
      <c r="AW40" s="12"/>
      <c r="AX40" s="12"/>
      <c r="AY40" s="12"/>
      <c r="AZ40" s="12"/>
      <c r="BA40" s="12"/>
      <c r="BB40" s="12" t="s">
        <v>3483</v>
      </c>
      <c r="BC40" s="12" t="s">
        <v>3484</v>
      </c>
      <c r="BD40" s="12" t="s">
        <v>3483</v>
      </c>
      <c r="BE40" s="12">
        <v>726</v>
      </c>
      <c r="BF40" s="12">
        <v>1117</v>
      </c>
      <c r="BG40" s="12">
        <v>534</v>
      </c>
      <c r="BH40" s="12"/>
      <c r="BI40" s="12"/>
      <c r="BJ40" s="12"/>
      <c r="BK40" s="12"/>
      <c r="BL40" s="12"/>
      <c r="BM40" s="12"/>
      <c r="BN40" s="12"/>
      <c r="BO40" s="12"/>
      <c r="BP40" s="12"/>
      <c r="BQ40" s="12"/>
      <c r="BR40" s="12"/>
      <c r="BS40" s="12"/>
      <c r="BT40" s="12"/>
      <c r="BU40" s="12"/>
      <c r="BV40" s="12"/>
      <c r="BW40" s="12"/>
      <c r="BX40" s="12"/>
      <c r="BY40" s="12"/>
      <c r="BZ40" s="12"/>
    </row>
    <row r="41" spans="1:78" s="2" customFormat="1">
      <c r="A41" s="21"/>
      <c r="B41" s="122" t="str">
        <f t="shared" si="0"/>
        <v>G. Wholesale and retail trade; repair of motor vehicles and motorcycles</v>
      </c>
      <c r="C41" s="23" t="s">
        <v>3464</v>
      </c>
      <c r="D41" s="24"/>
      <c r="E41" s="24"/>
      <c r="F41" s="24"/>
      <c r="G41" s="24"/>
      <c r="H41" s="7"/>
      <c r="I41" s="7"/>
      <c r="J41" s="7"/>
      <c r="AA41" s="12"/>
      <c r="AB41" s="12"/>
      <c r="AC41" s="12" t="s">
        <v>2906</v>
      </c>
      <c r="AD41" s="12" t="s">
        <v>2857</v>
      </c>
      <c r="AE41" s="12">
        <v>78</v>
      </c>
      <c r="AF41" s="12" t="s">
        <v>3460</v>
      </c>
      <c r="AG41" s="12">
        <v>67</v>
      </c>
      <c r="AH41" s="12" t="s">
        <v>3463</v>
      </c>
      <c r="AI41" s="119">
        <f t="shared" si="1"/>
        <v>727</v>
      </c>
      <c r="AJ41" s="119" t="str">
        <f>IF($C$41&lt;&gt;"",$C$41,"")</f>
        <v xml:space="preserve"> </v>
      </c>
      <c r="AK41" s="119" t="str">
        <f>IF($D$41&lt;&gt;"",$D$41,"")</f>
        <v/>
      </c>
      <c r="AL41" s="119" t="str">
        <f>IF($E$41&lt;&gt;"",$E$41,"")</f>
        <v/>
      </c>
      <c r="AM41" s="119" t="str">
        <f>IF($F$41&lt;&gt;"",$F$41,"")</f>
        <v/>
      </c>
      <c r="AN41" s="119" t="str">
        <f>IF($G$41&lt;&gt;"",$G$41,"")</f>
        <v/>
      </c>
      <c r="AO41" s="12"/>
      <c r="AP41" s="12"/>
      <c r="AQ41" s="12"/>
      <c r="AR41" s="12"/>
      <c r="AS41" s="12"/>
      <c r="AT41" s="12"/>
      <c r="AU41" s="12"/>
      <c r="AV41" s="12"/>
      <c r="AW41" s="12"/>
      <c r="AX41" s="12"/>
      <c r="AY41" s="12"/>
      <c r="AZ41" s="12"/>
      <c r="BA41" s="12"/>
      <c r="BB41" s="12" t="s">
        <v>3485</v>
      </c>
      <c r="BC41" s="12" t="s">
        <v>3486</v>
      </c>
      <c r="BD41" s="12" t="s">
        <v>3487</v>
      </c>
      <c r="BE41" s="12">
        <v>727</v>
      </c>
      <c r="BF41" s="12">
        <v>1161</v>
      </c>
      <c r="BG41" s="12">
        <v>535</v>
      </c>
      <c r="BH41" s="12"/>
      <c r="BI41" s="12"/>
      <c r="BJ41" s="12"/>
      <c r="BK41" s="12"/>
      <c r="BL41" s="12"/>
      <c r="BM41" s="12"/>
      <c r="BN41" s="12"/>
      <c r="BO41" s="12"/>
      <c r="BP41" s="12"/>
      <c r="BQ41" s="12"/>
      <c r="BR41" s="12"/>
      <c r="BS41" s="12"/>
      <c r="BT41" s="12"/>
      <c r="BU41" s="12"/>
      <c r="BV41" s="12"/>
      <c r="BW41" s="12"/>
      <c r="BX41" s="12"/>
      <c r="BY41" s="12"/>
      <c r="BZ41" s="12"/>
    </row>
    <row r="42" spans="1:78" s="2" customFormat="1">
      <c r="A42" s="21"/>
      <c r="B42" s="122" t="str">
        <f t="shared" si="0"/>
        <v>H. Transportation and storage</v>
      </c>
      <c r="C42" s="23" t="s">
        <v>3464</v>
      </c>
      <c r="D42" s="24"/>
      <c r="E42" s="24"/>
      <c r="F42" s="24"/>
      <c r="G42" s="24"/>
      <c r="H42" s="7"/>
      <c r="I42" s="7"/>
      <c r="J42" s="7"/>
      <c r="AA42" s="12"/>
      <c r="AB42" s="12"/>
      <c r="AC42" s="12" t="s">
        <v>2907</v>
      </c>
      <c r="AD42" s="12" t="s">
        <v>2857</v>
      </c>
      <c r="AE42" s="12">
        <v>78</v>
      </c>
      <c r="AF42" s="12" t="s">
        <v>3460</v>
      </c>
      <c r="AG42" s="12">
        <v>67</v>
      </c>
      <c r="AH42" s="12" t="s">
        <v>3463</v>
      </c>
      <c r="AI42" s="119">
        <f t="shared" si="1"/>
        <v>728</v>
      </c>
      <c r="AJ42" s="119" t="str">
        <f>IF($C$42&lt;&gt;"",$C$42,"")</f>
        <v xml:space="preserve"> </v>
      </c>
      <c r="AK42" s="119" t="str">
        <f>IF($D$42&lt;&gt;"",$D$42,"")</f>
        <v/>
      </c>
      <c r="AL42" s="119" t="str">
        <f>IF($E$42&lt;&gt;"",$E$42,"")</f>
        <v/>
      </c>
      <c r="AM42" s="119" t="str">
        <f>IF($F$42&lt;&gt;"",$F$42,"")</f>
        <v/>
      </c>
      <c r="AN42" s="119" t="str">
        <f>IF($G$42&lt;&gt;"",$G$42,"")</f>
        <v/>
      </c>
      <c r="AO42" s="12"/>
      <c r="AP42" s="12"/>
      <c r="AQ42" s="12"/>
      <c r="AR42" s="12"/>
      <c r="AS42" s="12"/>
      <c r="AT42" s="12"/>
      <c r="AU42" s="12"/>
      <c r="AV42" s="12"/>
      <c r="AW42" s="12"/>
      <c r="AX42" s="12"/>
      <c r="AY42" s="12"/>
      <c r="AZ42" s="12"/>
      <c r="BA42" s="12"/>
      <c r="BB42" s="12" t="s">
        <v>3488</v>
      </c>
      <c r="BC42" s="12" t="s">
        <v>3464</v>
      </c>
      <c r="BD42" s="12" t="s">
        <v>3489</v>
      </c>
      <c r="BE42" s="12">
        <v>728</v>
      </c>
      <c r="BF42" s="12" t="s">
        <v>3490</v>
      </c>
      <c r="BG42" s="12">
        <v>554</v>
      </c>
      <c r="BH42" s="12"/>
      <c r="BI42" s="12"/>
      <c r="BJ42" s="12"/>
      <c r="BK42" s="12"/>
      <c r="BL42" s="12"/>
      <c r="BM42" s="12"/>
      <c r="BN42" s="12"/>
      <c r="BO42" s="12"/>
      <c r="BP42" s="12"/>
      <c r="BQ42" s="12"/>
      <c r="BR42" s="12"/>
      <c r="BS42" s="12"/>
      <c r="BT42" s="12"/>
      <c r="BU42" s="12"/>
      <c r="BV42" s="12"/>
      <c r="BW42" s="12"/>
      <c r="BX42" s="12"/>
      <c r="BY42" s="12"/>
      <c r="BZ42" s="12"/>
    </row>
    <row r="43" spans="1:78" s="2" customFormat="1">
      <c r="A43" s="21"/>
      <c r="B43" s="122" t="str">
        <f t="shared" si="0"/>
        <v>I. Accommodation and food service activities</v>
      </c>
      <c r="C43" s="23" t="s">
        <v>3464</v>
      </c>
      <c r="D43" s="24"/>
      <c r="E43" s="24"/>
      <c r="F43" s="24"/>
      <c r="G43" s="24"/>
      <c r="H43" s="7"/>
      <c r="I43" s="7"/>
      <c r="J43" s="7"/>
      <c r="AA43" s="12"/>
      <c r="AB43" s="12"/>
      <c r="AC43" s="12" t="s">
        <v>2908</v>
      </c>
      <c r="AD43" s="12" t="s">
        <v>2857</v>
      </c>
      <c r="AE43" s="12">
        <v>78</v>
      </c>
      <c r="AF43" s="12" t="s">
        <v>3460</v>
      </c>
      <c r="AG43" s="12">
        <v>67</v>
      </c>
      <c r="AH43" s="12" t="s">
        <v>3463</v>
      </c>
      <c r="AI43" s="119">
        <f t="shared" si="1"/>
        <v>729</v>
      </c>
      <c r="AJ43" s="119" t="str">
        <f>IF($C$43&lt;&gt;"",$C$43,"")</f>
        <v xml:space="preserve"> </v>
      </c>
      <c r="AK43" s="119" t="str">
        <f>IF($D$43&lt;&gt;"",$D$43,"")</f>
        <v/>
      </c>
      <c r="AL43" s="119" t="str">
        <f>IF($E$43&lt;&gt;"",$E$43,"")</f>
        <v/>
      </c>
      <c r="AM43" s="119" t="str">
        <f>IF($F$43&lt;&gt;"",$F$43,"")</f>
        <v/>
      </c>
      <c r="AN43" s="119" t="str">
        <f>IF($G$43&lt;&gt;"",$G$43,"")</f>
        <v/>
      </c>
      <c r="AO43" s="12"/>
      <c r="AP43" s="12"/>
      <c r="AQ43" s="12"/>
      <c r="AR43" s="12"/>
      <c r="AS43" s="12"/>
      <c r="AT43" s="12"/>
      <c r="AU43" s="12"/>
      <c r="AV43" s="12"/>
      <c r="AW43" s="12"/>
      <c r="AX43" s="12"/>
      <c r="AY43" s="12"/>
      <c r="AZ43" s="12"/>
      <c r="BA43" s="12"/>
      <c r="BB43" s="12" t="s">
        <v>3491</v>
      </c>
      <c r="BC43" s="12" t="s">
        <v>3464</v>
      </c>
      <c r="BD43" s="12" t="s">
        <v>3492</v>
      </c>
      <c r="BE43" s="12">
        <v>729</v>
      </c>
      <c r="BF43" s="12" t="s">
        <v>3490</v>
      </c>
      <c r="BG43" s="12">
        <v>563</v>
      </c>
      <c r="BH43" s="12"/>
      <c r="BI43" s="12"/>
      <c r="BJ43" s="12"/>
      <c r="BK43" s="12"/>
      <c r="BL43" s="12"/>
      <c r="BM43" s="12"/>
      <c r="BN43" s="12"/>
      <c r="BO43" s="12"/>
      <c r="BP43" s="12"/>
      <c r="BQ43" s="12"/>
      <c r="BR43" s="12"/>
      <c r="BS43" s="12"/>
      <c r="BT43" s="12"/>
      <c r="BU43" s="12"/>
      <c r="BV43" s="12"/>
      <c r="BW43" s="12"/>
      <c r="BX43" s="12"/>
      <c r="BY43" s="12"/>
      <c r="BZ43" s="12"/>
    </row>
    <row r="44" spans="1:78" s="2" customFormat="1">
      <c r="A44" s="21"/>
      <c r="B44" s="122" t="str">
        <f t="shared" si="0"/>
        <v>J. Information and communication</v>
      </c>
      <c r="C44" s="23" t="s">
        <v>3464</v>
      </c>
      <c r="D44" s="24"/>
      <c r="E44" s="24"/>
      <c r="F44" s="24"/>
      <c r="G44" s="24"/>
      <c r="H44" s="7"/>
      <c r="I44" s="7"/>
      <c r="J44" s="7"/>
      <c r="AA44" s="12"/>
      <c r="AB44" s="12"/>
      <c r="AC44" s="12" t="s">
        <v>2909</v>
      </c>
      <c r="AD44" s="12" t="s">
        <v>2857</v>
      </c>
      <c r="AE44" s="12">
        <v>78</v>
      </c>
      <c r="AF44" s="12" t="s">
        <v>3460</v>
      </c>
      <c r="AG44" s="12">
        <v>67</v>
      </c>
      <c r="AH44" s="12" t="s">
        <v>3463</v>
      </c>
      <c r="AI44" s="119">
        <f t="shared" si="1"/>
        <v>730</v>
      </c>
      <c r="AJ44" s="119" t="str">
        <f>IF($C$44&lt;&gt;"",$C$44,"")</f>
        <v xml:space="preserve"> </v>
      </c>
      <c r="AK44" s="119" t="str">
        <f>IF($D$44&lt;&gt;"",$D$44,"")</f>
        <v/>
      </c>
      <c r="AL44" s="119" t="str">
        <f>IF($E$44&lt;&gt;"",$E$44,"")</f>
        <v/>
      </c>
      <c r="AM44" s="119" t="str">
        <f>IF($F$44&lt;&gt;"",$F$44,"")</f>
        <v/>
      </c>
      <c r="AN44" s="119" t="str">
        <f>IF($G$44&lt;&gt;"",$G$44,"")</f>
        <v/>
      </c>
      <c r="AO44" s="12"/>
      <c r="AP44" s="12"/>
      <c r="AQ44" s="12"/>
      <c r="AR44" s="12"/>
      <c r="AS44" s="12"/>
      <c r="AT44" s="12"/>
      <c r="AU44" s="12"/>
      <c r="AV44" s="12"/>
      <c r="AW44" s="12"/>
      <c r="AX44" s="12"/>
      <c r="AY44" s="12"/>
      <c r="AZ44" s="12"/>
      <c r="BA44" s="12"/>
      <c r="BB44" s="12" t="s">
        <v>3493</v>
      </c>
      <c r="BC44" s="12" t="s">
        <v>3464</v>
      </c>
      <c r="BD44" s="12" t="s">
        <v>3494</v>
      </c>
      <c r="BE44" s="12">
        <v>730</v>
      </c>
      <c r="BF44" s="12" t="s">
        <v>3490</v>
      </c>
      <c r="BG44" s="12">
        <v>570</v>
      </c>
      <c r="BH44" s="12"/>
      <c r="BI44" s="12"/>
      <c r="BJ44" s="12"/>
      <c r="BK44" s="12"/>
      <c r="BL44" s="12"/>
      <c r="BM44" s="12"/>
      <c r="BN44" s="12"/>
      <c r="BO44" s="12"/>
      <c r="BP44" s="12"/>
      <c r="BQ44" s="12"/>
      <c r="BR44" s="12"/>
      <c r="BS44" s="12"/>
      <c r="BT44" s="12"/>
      <c r="BU44" s="12"/>
      <c r="BV44" s="12"/>
      <c r="BW44" s="12"/>
      <c r="BX44" s="12"/>
      <c r="BY44" s="12"/>
      <c r="BZ44" s="12"/>
    </row>
    <row r="45" spans="1:78" s="2" customFormat="1">
      <c r="A45" s="21"/>
      <c r="B45" s="122" t="str">
        <f t="shared" si="0"/>
        <v>K. Financial and insurance activities</v>
      </c>
      <c r="C45" s="23" t="s">
        <v>3464</v>
      </c>
      <c r="D45" s="24"/>
      <c r="E45" s="24"/>
      <c r="F45" s="24"/>
      <c r="G45" s="24"/>
      <c r="H45" s="7"/>
      <c r="I45" s="7"/>
      <c r="J45" s="7"/>
      <c r="AA45" s="12"/>
      <c r="AB45" s="12"/>
      <c r="AC45" s="12" t="s">
        <v>2910</v>
      </c>
      <c r="AD45" s="12" t="s">
        <v>2857</v>
      </c>
      <c r="AE45" s="12">
        <v>78</v>
      </c>
      <c r="AF45" s="12" t="s">
        <v>3460</v>
      </c>
      <c r="AG45" s="12">
        <v>67</v>
      </c>
      <c r="AH45" s="12" t="s">
        <v>3463</v>
      </c>
      <c r="AI45" s="119">
        <f t="shared" si="1"/>
        <v>731</v>
      </c>
      <c r="AJ45" s="119" t="str">
        <f>IF($C$45&lt;&gt;"",$C$45,"")</f>
        <v xml:space="preserve"> </v>
      </c>
      <c r="AK45" s="119" t="str">
        <f>IF($D$45&lt;&gt;"",$D$45,"")</f>
        <v/>
      </c>
      <c r="AL45" s="119" t="str">
        <f>IF($E$45&lt;&gt;"",$E$45,"")</f>
        <v/>
      </c>
      <c r="AM45" s="119" t="str">
        <f>IF($F$45&lt;&gt;"",$F$45,"")</f>
        <v/>
      </c>
      <c r="AN45" s="119" t="str">
        <f>IF($G$45&lt;&gt;"",$G$45,"")</f>
        <v/>
      </c>
      <c r="AO45" s="12"/>
      <c r="AP45" s="12"/>
      <c r="AQ45" s="12"/>
      <c r="AR45" s="12"/>
      <c r="AS45" s="12"/>
      <c r="AT45" s="12"/>
      <c r="AU45" s="12"/>
      <c r="AV45" s="12"/>
      <c r="AW45" s="12"/>
      <c r="AX45" s="12"/>
      <c r="AY45" s="12"/>
      <c r="AZ45" s="12"/>
      <c r="BA45" s="12"/>
      <c r="BB45" s="12" t="s">
        <v>3495</v>
      </c>
      <c r="BC45" s="12" t="s">
        <v>3464</v>
      </c>
      <c r="BD45" s="12" t="s">
        <v>3496</v>
      </c>
      <c r="BE45" s="12">
        <v>731</v>
      </c>
      <c r="BF45" s="12" t="s">
        <v>3490</v>
      </c>
      <c r="BG45" s="12">
        <v>580</v>
      </c>
      <c r="BH45" s="12"/>
      <c r="BI45" s="12"/>
      <c r="BJ45" s="12"/>
      <c r="BK45" s="12"/>
      <c r="BL45" s="12"/>
      <c r="BM45" s="12"/>
      <c r="BN45" s="12"/>
      <c r="BO45" s="12"/>
      <c r="BP45" s="12"/>
      <c r="BQ45" s="12"/>
      <c r="BR45" s="12"/>
      <c r="BS45" s="12"/>
      <c r="BT45" s="12"/>
      <c r="BU45" s="12"/>
      <c r="BV45" s="12"/>
      <c r="BW45" s="12"/>
      <c r="BX45" s="12"/>
      <c r="BY45" s="12"/>
      <c r="BZ45" s="12"/>
    </row>
    <row r="46" spans="1:78" s="2" customFormat="1">
      <c r="A46" s="21"/>
      <c r="B46" s="122" t="str">
        <f t="shared" si="0"/>
        <v>L. Real estate activities</v>
      </c>
      <c r="C46" s="23" t="s">
        <v>3464</v>
      </c>
      <c r="D46" s="24"/>
      <c r="E46" s="24"/>
      <c r="F46" s="24"/>
      <c r="G46" s="24"/>
      <c r="H46" s="7"/>
      <c r="I46" s="7"/>
      <c r="J46" s="7"/>
      <c r="AA46" s="12"/>
      <c r="AB46" s="12"/>
      <c r="AC46" s="12" t="s">
        <v>2911</v>
      </c>
      <c r="AD46" s="12" t="s">
        <v>2857</v>
      </c>
      <c r="AE46" s="12">
        <v>78</v>
      </c>
      <c r="AF46" s="12" t="s">
        <v>3460</v>
      </c>
      <c r="AG46" s="12">
        <v>67</v>
      </c>
      <c r="AH46" s="12" t="s">
        <v>3463</v>
      </c>
      <c r="AI46" s="119">
        <f t="shared" si="1"/>
        <v>733</v>
      </c>
      <c r="AJ46" s="119" t="str">
        <f>IF($C$46&lt;&gt;"",$C$46,"")</f>
        <v xml:space="preserve"> </v>
      </c>
      <c r="AK46" s="119" t="str">
        <f>IF($D$46&lt;&gt;"",$D$46,"")</f>
        <v/>
      </c>
      <c r="AL46" s="119" t="str">
        <f>IF($E$46&lt;&gt;"",$E$46,"")</f>
        <v/>
      </c>
      <c r="AM46" s="119" t="str">
        <f>IF($F$46&lt;&gt;"",$F$46,"")</f>
        <v/>
      </c>
      <c r="AN46" s="119" t="str">
        <f>IF($G$46&lt;&gt;"",$G$46,"")</f>
        <v/>
      </c>
      <c r="AO46" s="12"/>
      <c r="AP46" s="12"/>
      <c r="AQ46" s="12"/>
      <c r="AR46" s="12"/>
      <c r="AS46" s="12"/>
      <c r="AT46" s="12"/>
      <c r="AU46" s="12"/>
      <c r="AV46" s="12"/>
      <c r="AW46" s="12"/>
      <c r="AX46" s="12"/>
      <c r="AY46" s="12"/>
      <c r="AZ46" s="12"/>
      <c r="BA46" s="12"/>
      <c r="BB46" s="12" t="s">
        <v>3497</v>
      </c>
      <c r="BC46" s="12" t="s">
        <v>3464</v>
      </c>
      <c r="BD46" s="12" t="s">
        <v>3498</v>
      </c>
      <c r="BE46" s="12">
        <v>733</v>
      </c>
      <c r="BF46" s="12" t="s">
        <v>3490</v>
      </c>
      <c r="BG46" s="12">
        <v>593</v>
      </c>
      <c r="BH46" s="12"/>
      <c r="BI46" s="12"/>
      <c r="BJ46" s="12"/>
      <c r="BK46" s="12"/>
      <c r="BL46" s="12"/>
      <c r="BM46" s="12"/>
      <c r="BN46" s="12"/>
      <c r="BO46" s="12"/>
      <c r="BP46" s="12"/>
      <c r="BQ46" s="12"/>
      <c r="BR46" s="12"/>
      <c r="BS46" s="12"/>
      <c r="BT46" s="12"/>
      <c r="BU46" s="12"/>
      <c r="BV46" s="12"/>
      <c r="BW46" s="12"/>
      <c r="BX46" s="12"/>
      <c r="BY46" s="12"/>
      <c r="BZ46" s="12"/>
    </row>
    <row r="47" spans="1:78" s="2" customFormat="1">
      <c r="A47" s="21"/>
      <c r="B47" s="122" t="str">
        <f t="shared" si="0"/>
        <v>M. Professional, scientific and technical activities</v>
      </c>
      <c r="C47" s="23" t="s">
        <v>3464</v>
      </c>
      <c r="D47" s="24"/>
      <c r="E47" s="24"/>
      <c r="F47" s="24"/>
      <c r="G47" s="24"/>
      <c r="H47" s="7"/>
      <c r="I47" s="7"/>
      <c r="J47" s="7"/>
      <c r="AA47" s="12"/>
      <c r="AB47" s="12"/>
      <c r="AC47" s="12" t="s">
        <v>2912</v>
      </c>
      <c r="AD47" s="12" t="s">
        <v>2857</v>
      </c>
      <c r="AE47" s="12">
        <v>78</v>
      </c>
      <c r="AF47" s="12" t="s">
        <v>3460</v>
      </c>
      <c r="AG47" s="12">
        <v>67</v>
      </c>
      <c r="AH47" s="12" t="s">
        <v>3463</v>
      </c>
      <c r="AI47" s="119">
        <f t="shared" si="1"/>
        <v>734</v>
      </c>
      <c r="AJ47" s="119" t="str">
        <f>IF($C$47&lt;&gt;"",$C$47,"")</f>
        <v xml:space="preserve"> </v>
      </c>
      <c r="AK47" s="119" t="str">
        <f>IF($D$47&lt;&gt;"",$D$47,"")</f>
        <v/>
      </c>
      <c r="AL47" s="119" t="str">
        <f>IF($E$47&lt;&gt;"",$E$47,"")</f>
        <v/>
      </c>
      <c r="AM47" s="119" t="str">
        <f>IF($F$47&lt;&gt;"",$F$47,"")</f>
        <v/>
      </c>
      <c r="AN47" s="119" t="str">
        <f>IF($G$47&lt;&gt;"",$G$47,"")</f>
        <v/>
      </c>
      <c r="AO47" s="12"/>
      <c r="AP47" s="12"/>
      <c r="AQ47" s="12"/>
      <c r="AR47" s="12"/>
      <c r="AS47" s="12"/>
      <c r="AT47" s="12"/>
      <c r="AU47" s="12"/>
      <c r="AV47" s="12"/>
      <c r="AW47" s="12"/>
      <c r="AX47" s="12"/>
      <c r="AY47" s="12"/>
      <c r="AZ47" s="12"/>
      <c r="BA47" s="12"/>
      <c r="BB47" s="12" t="s">
        <v>3499</v>
      </c>
      <c r="BC47" s="12" t="s">
        <v>3464</v>
      </c>
      <c r="BD47" s="12" t="s">
        <v>3500</v>
      </c>
      <c r="BE47" s="12">
        <v>734</v>
      </c>
      <c r="BF47" s="12" t="s">
        <v>3490</v>
      </c>
      <c r="BG47" s="12">
        <v>604</v>
      </c>
      <c r="BH47" s="12"/>
      <c r="BI47" s="12"/>
      <c r="BJ47" s="12"/>
      <c r="BK47" s="12"/>
      <c r="BL47" s="12"/>
      <c r="BM47" s="12"/>
      <c r="BN47" s="12"/>
      <c r="BO47" s="12"/>
      <c r="BP47" s="12"/>
      <c r="BQ47" s="12"/>
      <c r="BR47" s="12"/>
      <c r="BS47" s="12"/>
      <c r="BT47" s="12"/>
      <c r="BU47" s="12"/>
      <c r="BV47" s="12"/>
      <c r="BW47" s="12"/>
      <c r="BX47" s="12"/>
      <c r="BY47" s="12"/>
      <c r="BZ47" s="12"/>
    </row>
    <row r="48" spans="1:78" s="2" customFormat="1">
      <c r="A48" s="21"/>
      <c r="B48" s="122" t="str">
        <f t="shared" si="0"/>
        <v>N. Administrative and support service activities</v>
      </c>
      <c r="C48" s="23" t="s">
        <v>3464</v>
      </c>
      <c r="D48" s="24"/>
      <c r="E48" s="24"/>
      <c r="F48" s="24"/>
      <c r="G48" s="24"/>
      <c r="H48" s="7"/>
      <c r="I48" s="7"/>
      <c r="J48" s="7"/>
      <c r="AA48" s="12"/>
      <c r="AB48" s="12"/>
      <c r="AC48" s="12" t="s">
        <v>2913</v>
      </c>
      <c r="AD48" s="12" t="s">
        <v>2857</v>
      </c>
      <c r="AE48" s="12">
        <v>78</v>
      </c>
      <c r="AF48" s="12" t="s">
        <v>3460</v>
      </c>
      <c r="AG48" s="12">
        <v>67</v>
      </c>
      <c r="AH48" s="12" t="s">
        <v>3463</v>
      </c>
      <c r="AI48" s="119">
        <f t="shared" si="1"/>
        <v>736</v>
      </c>
      <c r="AJ48" s="119" t="str">
        <f>IF($C$48&lt;&gt;"",$C$48,"")</f>
        <v xml:space="preserve"> </v>
      </c>
      <c r="AK48" s="119" t="str">
        <f>IF($D$48&lt;&gt;"",$D$48,"")</f>
        <v/>
      </c>
      <c r="AL48" s="119" t="str">
        <f>IF($E$48&lt;&gt;"",$E$48,"")</f>
        <v/>
      </c>
      <c r="AM48" s="119" t="str">
        <f>IF($F$48&lt;&gt;"",$F$48,"")</f>
        <v/>
      </c>
      <c r="AN48" s="119" t="str">
        <f>IF($G$48&lt;&gt;"",$G$48,"")</f>
        <v/>
      </c>
      <c r="AO48" s="12"/>
      <c r="AP48" s="12"/>
      <c r="AQ48" s="12"/>
      <c r="AR48" s="12"/>
      <c r="AS48" s="12"/>
      <c r="AT48" s="12"/>
      <c r="AU48" s="12"/>
      <c r="AV48" s="12"/>
      <c r="AW48" s="12"/>
      <c r="AX48" s="12"/>
      <c r="AY48" s="12"/>
      <c r="AZ48" s="12"/>
      <c r="BA48" s="12"/>
      <c r="BB48" s="12" t="s">
        <v>3501</v>
      </c>
      <c r="BC48" s="12" t="s">
        <v>3464</v>
      </c>
      <c r="BD48" s="12" t="s">
        <v>3502</v>
      </c>
      <c r="BE48" s="12">
        <v>736</v>
      </c>
      <c r="BF48" s="12" t="s">
        <v>3490</v>
      </c>
      <c r="BG48" s="12">
        <v>611</v>
      </c>
      <c r="BH48" s="12"/>
      <c r="BI48" s="12"/>
      <c r="BJ48" s="12"/>
      <c r="BK48" s="12"/>
      <c r="BL48" s="12"/>
      <c r="BM48" s="12"/>
      <c r="BN48" s="12"/>
      <c r="BO48" s="12"/>
      <c r="BP48" s="12"/>
      <c r="BQ48" s="12"/>
      <c r="BR48" s="12"/>
      <c r="BS48" s="12"/>
      <c r="BT48" s="12"/>
      <c r="BU48" s="12"/>
      <c r="BV48" s="12"/>
      <c r="BW48" s="12"/>
      <c r="BX48" s="12"/>
      <c r="BY48" s="12"/>
      <c r="BZ48" s="12"/>
    </row>
    <row r="49" spans="1:78" s="2" customFormat="1">
      <c r="A49" s="21"/>
      <c r="B49" s="122" t="str">
        <f t="shared" si="0"/>
        <v>O. Public administration and defence; compulsory social security</v>
      </c>
      <c r="C49" s="23" t="s">
        <v>3464</v>
      </c>
      <c r="D49" s="24"/>
      <c r="E49" s="24"/>
      <c r="F49" s="24"/>
      <c r="G49" s="24"/>
      <c r="H49" s="7"/>
      <c r="I49" s="7"/>
      <c r="J49" s="7"/>
      <c r="AA49" s="12"/>
      <c r="AB49" s="12"/>
      <c r="AC49" s="12" t="s">
        <v>2914</v>
      </c>
      <c r="AD49" s="12" t="s">
        <v>2857</v>
      </c>
      <c r="AE49" s="12">
        <v>78</v>
      </c>
      <c r="AF49" s="12" t="s">
        <v>3460</v>
      </c>
      <c r="AG49" s="12">
        <v>67</v>
      </c>
      <c r="AH49" s="12" t="s">
        <v>3463</v>
      </c>
      <c r="AI49" s="119">
        <f t="shared" si="1"/>
        <v>737</v>
      </c>
      <c r="AJ49" s="119" t="str">
        <f>IF($C$49&lt;&gt;"",$C$49,"")</f>
        <v xml:space="preserve"> </v>
      </c>
      <c r="AK49" s="119" t="str">
        <f>IF($D$49&lt;&gt;"",$D$49,"")</f>
        <v/>
      </c>
      <c r="AL49" s="119" t="str">
        <f>IF($E$49&lt;&gt;"",$E$49,"")</f>
        <v/>
      </c>
      <c r="AM49" s="119" t="str">
        <f>IF($F$49&lt;&gt;"",$F$49,"")</f>
        <v/>
      </c>
      <c r="AN49" s="119" t="str">
        <f>IF($G$49&lt;&gt;"",$G$49,"")</f>
        <v/>
      </c>
      <c r="AO49" s="12"/>
      <c r="AP49" s="12"/>
      <c r="AQ49" s="12"/>
      <c r="AR49" s="12"/>
      <c r="AS49" s="12"/>
      <c r="AT49" s="12"/>
      <c r="AU49" s="12"/>
      <c r="AV49" s="12"/>
      <c r="AW49" s="12"/>
      <c r="AX49" s="12"/>
      <c r="AY49" s="12"/>
      <c r="AZ49" s="12"/>
      <c r="BA49" s="12"/>
      <c r="BB49" s="12" t="s">
        <v>3503</v>
      </c>
      <c r="BC49" s="12" t="s">
        <v>3464</v>
      </c>
      <c r="BD49" s="12" t="s">
        <v>3504</v>
      </c>
      <c r="BE49" s="12">
        <v>737</v>
      </c>
      <c r="BF49" s="12" t="s">
        <v>3490</v>
      </c>
      <c r="BG49" s="12">
        <v>614</v>
      </c>
      <c r="BH49" s="12"/>
      <c r="BI49" s="12"/>
      <c r="BJ49" s="12"/>
      <c r="BK49" s="12"/>
      <c r="BL49" s="12"/>
      <c r="BM49" s="12"/>
      <c r="BN49" s="12"/>
      <c r="BO49" s="12"/>
      <c r="BP49" s="12"/>
      <c r="BQ49" s="12"/>
      <c r="BR49" s="12"/>
      <c r="BS49" s="12"/>
      <c r="BT49" s="12"/>
      <c r="BU49" s="12"/>
      <c r="BV49" s="12"/>
      <c r="BW49" s="12"/>
      <c r="BX49" s="12"/>
      <c r="BY49" s="12"/>
      <c r="BZ49" s="12"/>
    </row>
    <row r="50" spans="1:78" s="2" customFormat="1">
      <c r="A50" s="21"/>
      <c r="B50" s="122" t="str">
        <f t="shared" si="0"/>
        <v>P. Education</v>
      </c>
      <c r="C50" s="23" t="s">
        <v>3464</v>
      </c>
      <c r="D50" s="24"/>
      <c r="E50" s="24"/>
      <c r="F50" s="24"/>
      <c r="G50" s="24"/>
      <c r="H50" s="7"/>
      <c r="I50" s="7"/>
      <c r="J50" s="7"/>
      <c r="AA50" s="12"/>
      <c r="AB50" s="12"/>
      <c r="AC50" s="12" t="s">
        <v>2915</v>
      </c>
      <c r="AD50" s="12" t="s">
        <v>2857</v>
      </c>
      <c r="AE50" s="12">
        <v>78</v>
      </c>
      <c r="AF50" s="12" t="s">
        <v>3460</v>
      </c>
      <c r="AG50" s="12">
        <v>67</v>
      </c>
      <c r="AH50" s="12" t="s">
        <v>3463</v>
      </c>
      <c r="AI50" s="119">
        <f t="shared" si="1"/>
        <v>739</v>
      </c>
      <c r="AJ50" s="119" t="str">
        <f>IF($C$50&lt;&gt;"",$C$50,"")</f>
        <v xml:space="preserve"> </v>
      </c>
      <c r="AK50" s="119" t="str">
        <f>IF($D$50&lt;&gt;"",$D$50,"")</f>
        <v/>
      </c>
      <c r="AL50" s="119" t="str">
        <f>IF($E$50&lt;&gt;"",$E$50,"")</f>
        <v/>
      </c>
      <c r="AM50" s="119" t="str">
        <f>IF($F$50&lt;&gt;"",$F$50,"")</f>
        <v/>
      </c>
      <c r="AN50" s="119" t="str">
        <f>IF($G$50&lt;&gt;"",$G$50,"")</f>
        <v/>
      </c>
      <c r="AO50" s="12"/>
      <c r="AP50" s="12"/>
      <c r="AQ50" s="12"/>
      <c r="AR50" s="12"/>
      <c r="AS50" s="12"/>
      <c r="AT50" s="12"/>
      <c r="AU50" s="12"/>
      <c r="AV50" s="12"/>
      <c r="AW50" s="12"/>
      <c r="AX50" s="12"/>
      <c r="AY50" s="12"/>
      <c r="AZ50" s="12"/>
      <c r="BA50" s="12"/>
      <c r="BB50" s="12" t="s">
        <v>3505</v>
      </c>
      <c r="BC50" s="12" t="s">
        <v>3464</v>
      </c>
      <c r="BD50" s="12" t="s">
        <v>3506</v>
      </c>
      <c r="BE50" s="12">
        <v>739</v>
      </c>
      <c r="BF50" s="12" t="s">
        <v>3490</v>
      </c>
      <c r="BG50" s="12">
        <v>621</v>
      </c>
      <c r="BH50" s="12"/>
      <c r="BI50" s="12"/>
      <c r="BJ50" s="12"/>
      <c r="BK50" s="12"/>
      <c r="BL50" s="12"/>
      <c r="BM50" s="12"/>
      <c r="BN50" s="12"/>
      <c r="BO50" s="12"/>
      <c r="BP50" s="12"/>
      <c r="BQ50" s="12"/>
      <c r="BR50" s="12"/>
      <c r="BS50" s="12"/>
      <c r="BT50" s="12"/>
      <c r="BU50" s="12"/>
      <c r="BV50" s="12"/>
      <c r="BW50" s="12"/>
      <c r="BX50" s="12"/>
      <c r="BY50" s="12"/>
      <c r="BZ50" s="12"/>
    </row>
    <row r="51" spans="1:78" s="2" customFormat="1">
      <c r="A51" s="21"/>
      <c r="B51" s="122" t="str">
        <f t="shared" si="0"/>
        <v>Q. Human health and social work activities</v>
      </c>
      <c r="C51" s="23" t="s">
        <v>3464</v>
      </c>
      <c r="D51" s="24"/>
      <c r="E51" s="24"/>
      <c r="F51" s="24"/>
      <c r="G51" s="24"/>
      <c r="H51" s="7"/>
      <c r="I51" s="7"/>
      <c r="J51" s="7"/>
      <c r="AA51" s="12"/>
      <c r="AB51" s="12"/>
      <c r="AC51" s="12" t="s">
        <v>2916</v>
      </c>
      <c r="AD51" s="12" t="s">
        <v>2857</v>
      </c>
      <c r="AE51" s="12">
        <v>78</v>
      </c>
      <c r="AF51" s="12" t="s">
        <v>3460</v>
      </c>
      <c r="AG51" s="12">
        <v>67</v>
      </c>
      <c r="AH51" s="12" t="s">
        <v>3463</v>
      </c>
      <c r="AI51" s="119">
        <f t="shared" si="1"/>
        <v>740</v>
      </c>
      <c r="AJ51" s="119" t="str">
        <f>IF($C$51&lt;&gt;"",$C$51,"")</f>
        <v xml:space="preserve"> </v>
      </c>
      <c r="AK51" s="119" t="str">
        <f>IF($D$51&lt;&gt;"",$D$51,"")</f>
        <v/>
      </c>
      <c r="AL51" s="119" t="str">
        <f>IF($E$51&lt;&gt;"",$E$51,"")</f>
        <v/>
      </c>
      <c r="AM51" s="119" t="str">
        <f>IF($F$51&lt;&gt;"",$F$51,"")</f>
        <v/>
      </c>
      <c r="AN51" s="119" t="str">
        <f>IF($G$51&lt;&gt;"",$G$51,"")</f>
        <v/>
      </c>
      <c r="AO51" s="12"/>
      <c r="AP51" s="12"/>
      <c r="AQ51" s="12"/>
      <c r="AR51" s="12"/>
      <c r="AS51" s="12"/>
      <c r="AT51" s="12"/>
      <c r="AU51" s="12"/>
      <c r="AV51" s="12"/>
      <c r="AW51" s="12"/>
      <c r="AX51" s="12"/>
      <c r="AY51" s="12"/>
      <c r="AZ51" s="12"/>
      <c r="BA51" s="12"/>
      <c r="BB51" s="12" t="s">
        <v>3507</v>
      </c>
      <c r="BC51" s="12" t="s">
        <v>3464</v>
      </c>
      <c r="BD51" s="12" t="s">
        <v>3508</v>
      </c>
      <c r="BE51" s="12">
        <v>740</v>
      </c>
      <c r="BF51" s="12" t="s">
        <v>3490</v>
      </c>
      <c r="BG51" s="12">
        <v>624</v>
      </c>
      <c r="BH51" s="12"/>
      <c r="BI51" s="12"/>
      <c r="BJ51" s="12"/>
      <c r="BK51" s="12"/>
      <c r="BL51" s="12"/>
      <c r="BM51" s="12"/>
      <c r="BN51" s="12"/>
      <c r="BO51" s="12"/>
      <c r="BP51" s="12"/>
      <c r="BQ51" s="12"/>
      <c r="BR51" s="12"/>
      <c r="BS51" s="12"/>
      <c r="BT51" s="12"/>
      <c r="BU51" s="12"/>
      <c r="BV51" s="12"/>
      <c r="BW51" s="12"/>
      <c r="BX51" s="12"/>
      <c r="BY51" s="12"/>
      <c r="BZ51" s="12"/>
    </row>
    <row r="52" spans="1:78" s="2" customFormat="1">
      <c r="A52" s="21"/>
      <c r="B52" s="122" t="str">
        <f t="shared" si="0"/>
        <v>R. Arts, entertainment and recreation</v>
      </c>
      <c r="C52" s="23" t="s">
        <v>3464</v>
      </c>
      <c r="D52" s="24"/>
      <c r="E52" s="24"/>
      <c r="F52" s="24"/>
      <c r="G52" s="24"/>
      <c r="H52" s="7"/>
      <c r="I52" s="7"/>
      <c r="J52" s="7"/>
      <c r="AA52" s="12"/>
      <c r="AB52" s="12"/>
      <c r="AC52" s="12" t="s">
        <v>2917</v>
      </c>
      <c r="AD52" s="12" t="s">
        <v>2857</v>
      </c>
      <c r="AE52" s="12">
        <v>78</v>
      </c>
      <c r="AF52" s="12" t="s">
        <v>3460</v>
      </c>
      <c r="AG52" s="12">
        <v>67</v>
      </c>
      <c r="AH52" s="12" t="s">
        <v>3463</v>
      </c>
      <c r="AI52" s="119">
        <f t="shared" si="1"/>
        <v>741</v>
      </c>
      <c r="AJ52" s="119" t="str">
        <f>IF($C$52&lt;&gt;"",$C$52,"")</f>
        <v xml:space="preserve"> </v>
      </c>
      <c r="AK52" s="119" t="str">
        <f>IF($D$52&lt;&gt;"",$D$52,"")</f>
        <v/>
      </c>
      <c r="AL52" s="119" t="str">
        <f>IF($E$52&lt;&gt;"",$E$52,"")</f>
        <v/>
      </c>
      <c r="AM52" s="119" t="str">
        <f>IF($F$52&lt;&gt;"",$F$52,"")</f>
        <v/>
      </c>
      <c r="AN52" s="119" t="str">
        <f>IF($G$52&lt;&gt;"",$G$52,"")</f>
        <v/>
      </c>
      <c r="AO52" s="12"/>
      <c r="AP52" s="12"/>
      <c r="AQ52" s="12"/>
      <c r="AR52" s="12"/>
      <c r="AS52" s="12"/>
      <c r="AT52" s="12"/>
      <c r="AU52" s="12"/>
      <c r="AV52" s="12"/>
      <c r="AW52" s="12"/>
      <c r="AX52" s="12"/>
      <c r="AY52" s="12"/>
      <c r="AZ52" s="12"/>
      <c r="BA52" s="12"/>
      <c r="BB52" s="12" t="s">
        <v>3509</v>
      </c>
      <c r="BC52" s="12" t="s">
        <v>3464</v>
      </c>
      <c r="BD52" s="12" t="s">
        <v>3510</v>
      </c>
      <c r="BE52" s="12">
        <v>741</v>
      </c>
      <c r="BF52" s="12" t="s">
        <v>3490</v>
      </c>
      <c r="BG52" s="12">
        <v>626</v>
      </c>
      <c r="BH52" s="12"/>
      <c r="BI52" s="12"/>
      <c r="BJ52" s="12"/>
      <c r="BK52" s="12"/>
      <c r="BL52" s="12"/>
      <c r="BM52" s="12"/>
      <c r="BN52" s="12"/>
      <c r="BO52" s="12"/>
      <c r="BP52" s="12"/>
      <c r="BQ52" s="12"/>
      <c r="BR52" s="12"/>
      <c r="BS52" s="12"/>
      <c r="BT52" s="12"/>
      <c r="BU52" s="12"/>
      <c r="BV52" s="12"/>
      <c r="BW52" s="12"/>
      <c r="BX52" s="12"/>
      <c r="BY52" s="12"/>
      <c r="BZ52" s="12"/>
    </row>
    <row r="53" spans="1:78" s="2" customFormat="1">
      <c r="A53" s="21"/>
      <c r="B53" s="122" t="str">
        <f t="shared" si="0"/>
        <v>S. Other service activities</v>
      </c>
      <c r="C53" s="23" t="s">
        <v>3464</v>
      </c>
      <c r="D53" s="24"/>
      <c r="E53" s="24"/>
      <c r="F53" s="24"/>
      <c r="G53" s="24"/>
      <c r="H53" s="7"/>
      <c r="I53" s="7"/>
      <c r="J53" s="7"/>
      <c r="AA53" s="12"/>
      <c r="AB53" s="12"/>
      <c r="AC53" s="12" t="s">
        <v>2918</v>
      </c>
      <c r="AD53" s="12" t="s">
        <v>2857</v>
      </c>
      <c r="AE53" s="12">
        <v>78</v>
      </c>
      <c r="AF53" s="12" t="s">
        <v>3460</v>
      </c>
      <c r="AG53" s="12">
        <v>67</v>
      </c>
      <c r="AH53" s="12" t="s">
        <v>3463</v>
      </c>
      <c r="AI53" s="119">
        <f t="shared" si="1"/>
        <v>743</v>
      </c>
      <c r="AJ53" s="119" t="str">
        <f>IF($C$53&lt;&gt;"",$C$53,"")</f>
        <v xml:space="preserve"> </v>
      </c>
      <c r="AK53" s="119" t="str">
        <f>IF($D$53&lt;&gt;"",$D$53,"")</f>
        <v/>
      </c>
      <c r="AL53" s="119" t="str">
        <f>IF($E$53&lt;&gt;"",$E$53,"")</f>
        <v/>
      </c>
      <c r="AM53" s="119" t="str">
        <f>IF($F$53&lt;&gt;"",$F$53,"")</f>
        <v/>
      </c>
      <c r="AN53" s="119" t="str">
        <f>IF($G$53&lt;&gt;"",$G$53,"")</f>
        <v/>
      </c>
      <c r="AO53" s="12"/>
      <c r="AP53" s="12"/>
      <c r="AQ53" s="12"/>
      <c r="AR53" s="12"/>
      <c r="AS53" s="12"/>
      <c r="AT53" s="12"/>
      <c r="AU53" s="12"/>
      <c r="AV53" s="12"/>
      <c r="AW53" s="12"/>
      <c r="AX53" s="12"/>
      <c r="AY53" s="12"/>
      <c r="AZ53" s="12"/>
      <c r="BA53" s="12"/>
      <c r="BB53" s="12" t="s">
        <v>3511</v>
      </c>
      <c r="BC53" s="12" t="s">
        <v>3464</v>
      </c>
      <c r="BD53" s="12" t="s">
        <v>3464</v>
      </c>
      <c r="BE53" s="12">
        <v>743</v>
      </c>
      <c r="BF53" s="12" t="s">
        <v>3490</v>
      </c>
      <c r="BG53" s="12" t="s">
        <v>3490</v>
      </c>
      <c r="BH53" s="12"/>
      <c r="BI53" s="12"/>
      <c r="BJ53" s="12"/>
      <c r="BK53" s="12"/>
      <c r="BL53" s="12"/>
      <c r="BM53" s="12"/>
      <c r="BN53" s="12"/>
      <c r="BO53" s="12"/>
      <c r="BP53" s="12"/>
      <c r="BQ53" s="12"/>
      <c r="BR53" s="12"/>
      <c r="BS53" s="12"/>
      <c r="BT53" s="12"/>
      <c r="BU53" s="12"/>
      <c r="BV53" s="12"/>
      <c r="BW53" s="12"/>
      <c r="BX53" s="12"/>
      <c r="BY53" s="12"/>
      <c r="BZ53" s="12"/>
    </row>
    <row r="54" spans="1:78" s="2" customFormat="1">
      <c r="A54" s="21"/>
      <c r="B54" s="122" t="str">
        <f t="shared" si="0"/>
        <v>T. Activities of households as employers; undifferentiated goods- and services-producing activities of households for own use</v>
      </c>
      <c r="C54" s="23" t="s">
        <v>3464</v>
      </c>
      <c r="D54" s="24"/>
      <c r="E54" s="24"/>
      <c r="F54" s="24"/>
      <c r="G54" s="24"/>
      <c r="H54" s="7"/>
      <c r="I54" s="7"/>
      <c r="J54" s="7"/>
      <c r="AA54" s="12"/>
      <c r="AB54" s="12"/>
      <c r="AC54" s="12" t="s">
        <v>2919</v>
      </c>
      <c r="AD54" s="12" t="s">
        <v>2857</v>
      </c>
      <c r="AE54" s="12">
        <v>78</v>
      </c>
      <c r="AF54" s="12" t="s">
        <v>3460</v>
      </c>
      <c r="AG54" s="12">
        <v>67</v>
      </c>
      <c r="AH54" s="12" t="s">
        <v>3463</v>
      </c>
      <c r="AI54" s="119">
        <f t="shared" si="1"/>
        <v>745</v>
      </c>
      <c r="AJ54" s="119" t="str">
        <f>IF($C$54&lt;&gt;"",$C$54,"")</f>
        <v xml:space="preserve"> </v>
      </c>
      <c r="AK54" s="119" t="str">
        <f>IF($D$54&lt;&gt;"",$D$54,"")</f>
        <v/>
      </c>
      <c r="AL54" s="119" t="str">
        <f>IF($E$54&lt;&gt;"",$E$54,"")</f>
        <v/>
      </c>
      <c r="AM54" s="119" t="str">
        <f>IF($F$54&lt;&gt;"",$F$54,"")</f>
        <v/>
      </c>
      <c r="AN54" s="119" t="str">
        <f>IF($G$54&lt;&gt;"",$G$54,"")</f>
        <v/>
      </c>
      <c r="AO54" s="12"/>
      <c r="AP54" s="12"/>
      <c r="AQ54" s="12"/>
      <c r="AR54" s="12"/>
      <c r="AS54" s="12"/>
      <c r="AT54" s="12"/>
      <c r="AU54" s="12"/>
      <c r="AV54" s="12"/>
      <c r="AW54" s="12"/>
      <c r="AX54" s="12"/>
      <c r="AY54" s="12"/>
      <c r="AZ54" s="12"/>
      <c r="BA54" s="12"/>
      <c r="BB54" s="12" t="s">
        <v>3512</v>
      </c>
      <c r="BC54" s="12" t="s">
        <v>3464</v>
      </c>
      <c r="BD54" s="12" t="s">
        <v>3464</v>
      </c>
      <c r="BE54" s="12">
        <v>745</v>
      </c>
      <c r="BF54" s="12" t="s">
        <v>3490</v>
      </c>
      <c r="BG54" s="12" t="s">
        <v>3490</v>
      </c>
      <c r="BH54" s="12"/>
      <c r="BI54" s="12"/>
      <c r="BJ54" s="12"/>
      <c r="BK54" s="12"/>
      <c r="BL54" s="12"/>
      <c r="BM54" s="12"/>
      <c r="BN54" s="12"/>
      <c r="BO54" s="12"/>
      <c r="BP54" s="12"/>
      <c r="BQ54" s="12"/>
      <c r="BR54" s="12"/>
      <c r="BS54" s="12"/>
      <c r="BT54" s="12"/>
      <c r="BU54" s="12"/>
      <c r="BV54" s="12"/>
      <c r="BW54" s="12"/>
      <c r="BX54" s="12"/>
      <c r="BY54" s="12"/>
      <c r="BZ54" s="12"/>
    </row>
    <row r="55" spans="1:78" s="2" customFormat="1">
      <c r="A55" s="21"/>
      <c r="B55" s="122" t="str">
        <f t="shared" si="0"/>
        <v>U. Activities of extraterritorial organizations and bodies</v>
      </c>
      <c r="C55" s="23" t="s">
        <v>3464</v>
      </c>
      <c r="D55" s="24"/>
      <c r="E55" s="24"/>
      <c r="F55" s="24"/>
      <c r="G55" s="24"/>
      <c r="H55" s="7"/>
      <c r="I55" s="7"/>
      <c r="J55" s="7"/>
      <c r="AA55" s="12"/>
      <c r="AB55" s="12"/>
      <c r="AC55" s="12" t="s">
        <v>2920</v>
      </c>
      <c r="AD55" s="12" t="s">
        <v>2857</v>
      </c>
      <c r="AE55" s="12">
        <v>78</v>
      </c>
      <c r="AF55" s="12" t="s">
        <v>3460</v>
      </c>
      <c r="AG55" s="12">
        <v>67</v>
      </c>
      <c r="AH55" s="12" t="s">
        <v>3463</v>
      </c>
      <c r="AI55" s="119">
        <f t="shared" si="1"/>
        <v>746</v>
      </c>
      <c r="AJ55" s="119" t="str">
        <f>IF($C$55&lt;&gt;"",$C$55,"")</f>
        <v xml:space="preserve"> </v>
      </c>
      <c r="AK55" s="119" t="str">
        <f>IF($D$55&lt;&gt;"",$D$55,"")</f>
        <v/>
      </c>
      <c r="AL55" s="119" t="str">
        <f>IF($E$55&lt;&gt;"",$E$55,"")</f>
        <v/>
      </c>
      <c r="AM55" s="119" t="str">
        <f>IF($F$55&lt;&gt;"",$F$55,"")</f>
        <v/>
      </c>
      <c r="AN55" s="119" t="str">
        <f>IF($G$55&lt;&gt;"",$G$55,"")</f>
        <v/>
      </c>
      <c r="AO55" s="12"/>
      <c r="AP55" s="12"/>
      <c r="AQ55" s="12"/>
      <c r="AR55" s="12"/>
      <c r="AS55" s="12"/>
      <c r="AT55" s="12"/>
      <c r="AU55" s="12"/>
      <c r="AV55" s="12"/>
      <c r="AW55" s="12"/>
      <c r="AX55" s="12"/>
      <c r="AY55" s="12"/>
      <c r="AZ55" s="12"/>
      <c r="BA55" s="12"/>
      <c r="BB55" s="12" t="s">
        <v>3513</v>
      </c>
      <c r="BC55" s="12" t="s">
        <v>3464</v>
      </c>
      <c r="BD55" s="12" t="s">
        <v>3464</v>
      </c>
      <c r="BE55" s="12">
        <v>746</v>
      </c>
      <c r="BF55" s="12" t="s">
        <v>3490</v>
      </c>
      <c r="BG55" s="12" t="s">
        <v>3490</v>
      </c>
      <c r="BH55" s="12"/>
      <c r="BI55" s="12"/>
      <c r="BJ55" s="12"/>
      <c r="BK55" s="12"/>
      <c r="BL55" s="12"/>
      <c r="BM55" s="12"/>
      <c r="BN55" s="12"/>
      <c r="BO55" s="12"/>
      <c r="BP55" s="12"/>
      <c r="BQ55" s="12"/>
      <c r="BR55" s="12"/>
      <c r="BS55" s="12"/>
      <c r="BT55" s="12"/>
      <c r="BU55" s="12"/>
      <c r="BV55" s="12"/>
      <c r="BW55" s="12"/>
      <c r="BX55" s="12"/>
      <c r="BY55" s="12"/>
      <c r="BZ55" s="12"/>
    </row>
    <row r="56" spans="1:78" s="2" customFormat="1">
      <c r="A56" s="21"/>
      <c r="B56" s="122" t="str">
        <f t="shared" si="0"/>
        <v>X. Not elsewhere classified</v>
      </c>
      <c r="C56" s="23" t="s">
        <v>3464</v>
      </c>
      <c r="D56" s="24"/>
      <c r="E56" s="24"/>
      <c r="F56" s="24"/>
      <c r="G56" s="24"/>
      <c r="H56" s="7"/>
      <c r="I56" s="7"/>
      <c r="J56" s="7"/>
      <c r="AA56" s="12"/>
      <c r="AB56" s="12"/>
      <c r="AC56" s="12" t="s">
        <v>2921</v>
      </c>
      <c r="AD56" s="12" t="s">
        <v>2857</v>
      </c>
      <c r="AE56" s="12">
        <v>78</v>
      </c>
      <c r="AF56" s="12" t="s">
        <v>3460</v>
      </c>
      <c r="AG56" s="12">
        <v>67</v>
      </c>
      <c r="AH56" s="12" t="s">
        <v>3463</v>
      </c>
      <c r="AI56" s="119">
        <f t="shared" si="1"/>
        <v>747</v>
      </c>
      <c r="AJ56" s="119" t="str">
        <f>IF($C$56&lt;&gt;"",$C$56,"")</f>
        <v xml:space="preserve"> </v>
      </c>
      <c r="AK56" s="119" t="str">
        <f>IF($D$56&lt;&gt;"",$D$56,"")</f>
        <v/>
      </c>
      <c r="AL56" s="119" t="str">
        <f>IF($E$56&lt;&gt;"",$E$56,"")</f>
        <v/>
      </c>
      <c r="AM56" s="119" t="str">
        <f>IF($F$56&lt;&gt;"",$F$56,"")</f>
        <v/>
      </c>
      <c r="AN56" s="119" t="str">
        <f>IF($G$56&lt;&gt;"",$G$56,"")</f>
        <v/>
      </c>
      <c r="AO56" s="12"/>
      <c r="AP56" s="12"/>
      <c r="AQ56" s="12"/>
      <c r="AR56" s="12"/>
      <c r="AS56" s="12"/>
      <c r="AT56" s="12"/>
      <c r="AU56" s="12"/>
      <c r="AV56" s="12"/>
      <c r="AW56" s="12"/>
      <c r="AX56" s="12"/>
      <c r="AY56" s="12"/>
      <c r="AZ56" s="12"/>
      <c r="BA56" s="12"/>
      <c r="BB56" s="12" t="s">
        <v>3510</v>
      </c>
      <c r="BC56" s="12" t="s">
        <v>3464</v>
      </c>
      <c r="BD56" s="12" t="s">
        <v>3464</v>
      </c>
      <c r="BE56" s="12">
        <v>747</v>
      </c>
      <c r="BF56" s="12" t="s">
        <v>3490</v>
      </c>
      <c r="BG56" s="12" t="s">
        <v>3490</v>
      </c>
      <c r="BH56" s="12"/>
      <c r="BI56" s="12"/>
      <c r="BJ56" s="12"/>
      <c r="BK56" s="12"/>
      <c r="BL56" s="12"/>
      <c r="BM56" s="12"/>
      <c r="BN56" s="12"/>
      <c r="BO56" s="12"/>
      <c r="BP56" s="12"/>
      <c r="BQ56" s="12"/>
      <c r="BR56" s="12"/>
      <c r="BS56" s="12"/>
      <c r="BT56" s="12"/>
      <c r="BU56" s="12"/>
      <c r="BV56" s="12"/>
      <c r="BW56" s="12"/>
      <c r="BX56" s="12"/>
      <c r="BY56" s="12"/>
      <c r="BZ56" s="12"/>
    </row>
    <row r="57" spans="1:78" s="2" customFormat="1">
      <c r="A57" s="7"/>
      <c r="B57" s="7"/>
      <c r="C57" s="7"/>
      <c r="D57" s="7"/>
      <c r="E57" s="7"/>
      <c r="F57" s="7"/>
      <c r="G57" s="7"/>
      <c r="H57" s="7"/>
      <c r="I57" s="7"/>
      <c r="J57" s="7"/>
      <c r="AA57" s="12"/>
      <c r="AB57" s="12"/>
      <c r="AC57" s="12" t="s">
        <v>2922</v>
      </c>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row>
    <row r="58" spans="1:78" s="2" customFormat="1" ht="12">
      <c r="A58" s="11" t="s">
        <v>2865</v>
      </c>
      <c r="B58" s="108"/>
      <c r="C58" s="86"/>
      <c r="D58" s="86"/>
      <c r="E58" s="86"/>
      <c r="F58" s="86"/>
      <c r="G58" s="87"/>
      <c r="H58" s="7"/>
      <c r="I58" s="7"/>
      <c r="J58" s="7"/>
      <c r="AA58" s="12"/>
      <c r="AB58" s="12"/>
      <c r="AC58" s="12" t="s">
        <v>2923</v>
      </c>
      <c r="AD58" s="12" t="s">
        <v>2857</v>
      </c>
      <c r="AE58" s="12">
        <v>78</v>
      </c>
      <c r="AF58" s="12" t="s">
        <v>3460</v>
      </c>
      <c r="AG58" s="12">
        <v>67</v>
      </c>
      <c r="AH58" s="12" t="s">
        <v>2866</v>
      </c>
      <c r="AI58" s="12"/>
      <c r="AJ58" s="119" t="str">
        <f>IF($B$58&lt;&gt;"",$B$58,"")</f>
        <v/>
      </c>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row>
    <row r="59" spans="1:78" s="2" customFormat="1">
      <c r="A59" s="7"/>
      <c r="B59" s="88"/>
      <c r="C59" s="89"/>
      <c r="D59" s="89"/>
      <c r="E59" s="89"/>
      <c r="F59" s="89"/>
      <c r="G59" s="90"/>
      <c r="H59" s="7"/>
      <c r="I59" s="7"/>
      <c r="J59" s="7"/>
      <c r="AA59" s="12"/>
      <c r="AB59" s="12"/>
      <c r="AC59" s="12" t="s">
        <v>2924</v>
      </c>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2" customFormat="1">
      <c r="A60" s="7"/>
      <c r="B60" s="88"/>
      <c r="C60" s="89"/>
      <c r="D60" s="89"/>
      <c r="E60" s="89"/>
      <c r="F60" s="89"/>
      <c r="G60" s="90"/>
      <c r="H60" s="7"/>
      <c r="I60" s="7"/>
      <c r="J60" s="7"/>
      <c r="AA60" s="12"/>
      <c r="AB60" s="12"/>
      <c r="AC60" s="12" t="s">
        <v>2925</v>
      </c>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row>
    <row r="61" spans="1:78" s="2" customFormat="1">
      <c r="A61" s="7"/>
      <c r="B61" s="91"/>
      <c r="C61" s="92"/>
      <c r="D61" s="92"/>
      <c r="E61" s="92"/>
      <c r="F61" s="92"/>
      <c r="G61" s="93"/>
      <c r="H61" s="7"/>
      <c r="I61" s="7"/>
      <c r="J61" s="7"/>
      <c r="AA61" s="12"/>
      <c r="AB61" s="12"/>
      <c r="AC61" s="12" t="s">
        <v>2926</v>
      </c>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2" customFormat="1">
      <c r="A62" s="7"/>
      <c r="B62" s="7"/>
      <c r="C62" s="7"/>
      <c r="D62" s="7"/>
      <c r="E62" s="7"/>
      <c r="F62" s="7"/>
      <c r="G62" s="7"/>
      <c r="H62" s="7"/>
      <c r="I62" s="7"/>
      <c r="J62" s="7"/>
      <c r="AA62" s="12"/>
      <c r="AB62" s="12"/>
      <c r="AC62" s="12" t="s">
        <v>2927</v>
      </c>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row>
    <row r="63" spans="1:78" s="2" customFormat="1">
      <c r="A63" s="7"/>
      <c r="B63" s="7"/>
      <c r="C63" s="7"/>
      <c r="D63" s="7"/>
      <c r="E63" s="7"/>
      <c r="F63" s="7"/>
      <c r="G63" s="7"/>
      <c r="H63" s="7"/>
      <c r="I63" s="7"/>
      <c r="J63" s="7"/>
      <c r="AA63" s="12"/>
      <c r="AB63" s="12"/>
      <c r="AC63" s="12" t="s">
        <v>2928</v>
      </c>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row>
    <row r="64" spans="1:78" s="2" customFormat="1" ht="19.2">
      <c r="A64" s="103" t="s">
        <v>2807</v>
      </c>
      <c r="B64" s="100"/>
      <c r="C64" s="100"/>
      <c r="D64" s="100"/>
      <c r="E64" s="100"/>
      <c r="F64" s="100"/>
      <c r="G64" s="101"/>
      <c r="H64" s="7"/>
      <c r="I64" s="7"/>
      <c r="J64" s="7"/>
      <c r="AA64" s="12"/>
      <c r="AB64" s="12"/>
      <c r="AC64" s="12" t="s">
        <v>2929</v>
      </c>
      <c r="AD64" s="12" t="s">
        <v>2857</v>
      </c>
      <c r="AE64" s="12">
        <v>78</v>
      </c>
      <c r="AF64" s="12" t="s">
        <v>3460</v>
      </c>
      <c r="AG64" s="12">
        <v>69</v>
      </c>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row>
    <row r="65" spans="1:78" s="2" customFormat="1">
      <c r="A65" s="7"/>
      <c r="B65" s="7"/>
      <c r="C65" s="7"/>
      <c r="D65" s="7"/>
      <c r="E65" s="7"/>
      <c r="F65" s="7"/>
      <c r="G65" s="7"/>
      <c r="H65" s="7"/>
      <c r="I65" s="7"/>
      <c r="J65" s="7"/>
      <c r="AA65" s="12"/>
      <c r="AB65" s="12"/>
      <c r="AC65" s="12" t="s">
        <v>2930</v>
      </c>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2" customFormat="1" ht="28.35" customHeight="1">
      <c r="A66" s="104" t="s">
        <v>2808</v>
      </c>
      <c r="B66" s="95"/>
      <c r="C66" s="95"/>
      <c r="D66" s="95"/>
      <c r="E66" s="95"/>
      <c r="F66" s="95"/>
      <c r="G66" s="95"/>
      <c r="H66" s="7"/>
      <c r="I66" s="7"/>
      <c r="J66" s="7"/>
      <c r="AA66" s="12"/>
      <c r="AB66" s="12"/>
      <c r="AC66" s="12" t="s">
        <v>2931</v>
      </c>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row>
    <row r="67" spans="1:78" s="2" customFormat="1" ht="15.15" customHeight="1">
      <c r="A67" s="104"/>
      <c r="B67" s="95"/>
      <c r="C67" s="95"/>
      <c r="D67" s="95"/>
      <c r="E67" s="95"/>
      <c r="F67" s="95"/>
      <c r="G67" s="95"/>
      <c r="H67" s="7"/>
      <c r="I67" s="7"/>
      <c r="J67" s="7"/>
      <c r="AA67" s="12"/>
      <c r="AB67" s="12"/>
      <c r="AC67" s="12" t="s">
        <v>2932</v>
      </c>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row>
    <row r="68" spans="1:78" s="2" customFormat="1" ht="13.8">
      <c r="A68" s="11" t="s">
        <v>2746</v>
      </c>
      <c r="B68" s="105" t="s">
        <v>3588</v>
      </c>
      <c r="C68" s="82"/>
      <c r="D68" s="82"/>
      <c r="E68" s="83"/>
      <c r="F68" s="118" t="str">
        <f>IF(ISERROR(SEARCH("Nonstandard",$B$68))=TRUE,"","Please specify in the 'Notes' field below")</f>
        <v/>
      </c>
      <c r="G68" s="7"/>
      <c r="H68" s="7"/>
      <c r="I68" s="7"/>
      <c r="J68" s="7"/>
      <c r="AA68" s="12"/>
      <c r="AB68" s="12"/>
      <c r="AC68" s="12" t="s">
        <v>2933</v>
      </c>
      <c r="AD68" s="12" t="s">
        <v>2857</v>
      </c>
      <c r="AE68" s="12">
        <v>78</v>
      </c>
      <c r="AF68" s="12" t="s">
        <v>3460</v>
      </c>
      <c r="AG68" s="12">
        <v>69</v>
      </c>
      <c r="AH68" s="12" t="s">
        <v>2859</v>
      </c>
      <c r="AI68" s="119" t="str">
        <f>IF(ISERROR(FIND("]",$B$68))=TRUE,"",MID($B$68,2,FIND("]",$B$68)-2))</f>
        <v>3</v>
      </c>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2" customFormat="1">
      <c r="A69" s="7"/>
      <c r="B69" s="7"/>
      <c r="C69" s="7"/>
      <c r="D69" s="7"/>
      <c r="E69" s="7"/>
      <c r="F69" s="7"/>
      <c r="G69" s="7"/>
      <c r="H69" s="7"/>
      <c r="I69" s="7"/>
      <c r="J69" s="7"/>
      <c r="AA69" s="12"/>
      <c r="AB69" s="12"/>
      <c r="AC69" s="12" t="s">
        <v>2934</v>
      </c>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row>
    <row r="70" spans="1:78" s="2" customFormat="1" ht="13.8">
      <c r="A70" s="11" t="s">
        <v>2809</v>
      </c>
      <c r="B70" s="105" t="s">
        <v>3591</v>
      </c>
      <c r="C70" s="82"/>
      <c r="D70" s="82"/>
      <c r="E70" s="83"/>
      <c r="F70" s="118" t="str">
        <f>IF(ISERROR(SEARCH("Nonstandard",$B$70))=TRUE,"","Please specify in the 'Notes' field below")</f>
        <v/>
      </c>
      <c r="G70" s="7"/>
      <c r="H70" s="7"/>
      <c r="I70" s="7"/>
      <c r="J70" s="7"/>
      <c r="AA70" s="12"/>
      <c r="AB70" s="12"/>
      <c r="AC70" s="12" t="s">
        <v>2935</v>
      </c>
      <c r="AD70" s="12" t="s">
        <v>2857</v>
      </c>
      <c r="AE70" s="12">
        <v>78</v>
      </c>
      <c r="AF70" s="12" t="s">
        <v>3460</v>
      </c>
      <c r="AG70" s="12">
        <v>69</v>
      </c>
      <c r="AH70" s="12" t="s">
        <v>3535</v>
      </c>
      <c r="AI70" s="12">
        <v>42</v>
      </c>
      <c r="AJ70" s="12" t="s">
        <v>3536</v>
      </c>
      <c r="AK70" s="119" t="str">
        <f>IF(ISERROR(FIND("]",$B$70))=TRUE,"",MID($B$70,2,FIND("]",$B$70)-2))</f>
        <v>221</v>
      </c>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row>
    <row r="71" spans="1:78" s="2" customFormat="1" ht="12">
      <c r="A71" s="7"/>
      <c r="B71" s="7"/>
      <c r="C71" s="7"/>
      <c r="D71" s="19" t="s">
        <v>3462</v>
      </c>
      <c r="E71" s="7"/>
      <c r="F71" s="7"/>
      <c r="G71" s="7"/>
      <c r="H71" s="7"/>
      <c r="I71" s="7"/>
      <c r="J71" s="7"/>
      <c r="AA71" s="12"/>
      <c r="AB71" s="12"/>
      <c r="AC71" s="12" t="s">
        <v>2936</v>
      </c>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s="1" customFormat="1" ht="34.950000000000003" customHeight="1">
      <c r="A72" s="18"/>
      <c r="B72" s="20" t="s">
        <v>3465</v>
      </c>
      <c r="C72" s="20">
        <v>2024</v>
      </c>
      <c r="D72" s="120">
        <f>C72-1</f>
        <v>2023</v>
      </c>
      <c r="E72" s="120">
        <f>D72-1</f>
        <v>2022</v>
      </c>
      <c r="F72" s="120">
        <f>E72-1</f>
        <v>2021</v>
      </c>
      <c r="G72" s="120">
        <f>F72-1</f>
        <v>2020</v>
      </c>
      <c r="H72" s="10"/>
      <c r="I72" s="10"/>
      <c r="J72" s="10"/>
      <c r="K72" s="10"/>
      <c r="L72" s="10"/>
      <c r="M72" s="10"/>
      <c r="N72" s="10"/>
      <c r="O72" s="10"/>
      <c r="P72" s="10"/>
      <c r="Q72" s="10"/>
      <c r="R72" s="10"/>
      <c r="S72" s="10"/>
      <c r="AA72" s="28"/>
      <c r="AB72" s="28"/>
      <c r="AC72" s="28" t="s">
        <v>2937</v>
      </c>
      <c r="AD72" s="28" t="s">
        <v>2857</v>
      </c>
      <c r="AE72" s="28">
        <v>78</v>
      </c>
      <c r="AF72" s="28" t="s">
        <v>3460</v>
      </c>
      <c r="AG72" s="28">
        <v>69</v>
      </c>
      <c r="AH72" s="28" t="s">
        <v>3461</v>
      </c>
      <c r="AI72" s="121">
        <f>IF($B$72=$BB$72,IF(BE72&lt;&gt;"",BE72,""),IF($B$72=$BC$72,IF(BF72&lt;&gt;"",BF72,""),IF($B$72=$BD$72,IF(BG72&lt;&gt;"",BG72,""),"")))</f>
        <v>15</v>
      </c>
      <c r="AJ72" s="121">
        <f>IF($C$72&lt;&gt;"",$C$72,"")</f>
        <v>2024</v>
      </c>
      <c r="AK72" s="121">
        <f>IF($D$72&lt;&gt;"",$D$72,"")</f>
        <v>2023</v>
      </c>
      <c r="AL72" s="121">
        <f>IF($E$72&lt;&gt;"",$E$72,"")</f>
        <v>2022</v>
      </c>
      <c r="AM72" s="121">
        <f>IF($F$72&lt;&gt;"",$F$72,"")</f>
        <v>2021</v>
      </c>
      <c r="AN72" s="121">
        <f>IF($G$72&lt;&gt;"",$G$72,"")</f>
        <v>2020</v>
      </c>
      <c r="AO72" s="28"/>
      <c r="AP72" s="28"/>
      <c r="AQ72" s="28"/>
      <c r="AR72" s="28"/>
      <c r="AS72" s="28"/>
      <c r="AT72" s="28"/>
      <c r="AU72" s="28"/>
      <c r="AV72" s="28"/>
      <c r="AW72" s="28"/>
      <c r="AX72" s="28"/>
      <c r="AY72" s="28"/>
      <c r="AZ72" s="28"/>
      <c r="BA72" s="28"/>
      <c r="BB72" s="28" t="s">
        <v>3465</v>
      </c>
      <c r="BC72" s="28" t="s">
        <v>3466</v>
      </c>
      <c r="BD72" s="28" t="s">
        <v>3467</v>
      </c>
      <c r="BE72" s="28">
        <v>15</v>
      </c>
      <c r="BF72" s="28">
        <v>33</v>
      </c>
      <c r="BG72" s="28">
        <v>14</v>
      </c>
      <c r="BH72" s="28"/>
      <c r="BI72" s="28"/>
      <c r="BJ72" s="28"/>
      <c r="BK72" s="28"/>
      <c r="BL72" s="28"/>
      <c r="BM72" s="28"/>
      <c r="BN72" s="28"/>
      <c r="BO72" s="28"/>
      <c r="BP72" s="28"/>
      <c r="BQ72" s="28"/>
      <c r="BR72" s="28"/>
      <c r="BS72" s="28"/>
      <c r="BT72" s="28"/>
      <c r="BU72" s="28"/>
      <c r="BV72" s="28"/>
      <c r="BW72" s="28"/>
      <c r="BX72" s="28"/>
      <c r="BY72" s="28"/>
      <c r="BZ72" s="28"/>
    </row>
    <row r="73" spans="1:78" s="2" customFormat="1">
      <c r="A73" s="21"/>
      <c r="B73" s="122" t="str">
        <f t="shared" ref="B73:B95" si="2">IF(LEFT(A73,1)=" "," ",IF($B$72=$BB$72,IF(BB73&lt;&gt;"",BB73,""),IF($B$72=$BC$72,IF(BC73&lt;&gt;"",BC73,""),IF($B$72=$BD$72,IF(BD73&lt;&gt;"",BD73,""),""))))</f>
        <v>Total</v>
      </c>
      <c r="C73" s="23" t="s">
        <v>3464</v>
      </c>
      <c r="D73" s="24"/>
      <c r="E73" s="24"/>
      <c r="F73" s="24"/>
      <c r="G73" s="24"/>
      <c r="H73" s="7"/>
      <c r="I73" s="7"/>
      <c r="J73" s="7"/>
      <c r="AA73" s="12"/>
      <c r="AB73" s="12"/>
      <c r="AC73" s="12" t="s">
        <v>2938</v>
      </c>
      <c r="AD73" s="12" t="s">
        <v>2857</v>
      </c>
      <c r="AE73" s="12">
        <v>78</v>
      </c>
      <c r="AF73" s="12" t="s">
        <v>3460</v>
      </c>
      <c r="AG73" s="12">
        <v>69</v>
      </c>
      <c r="AH73" s="12" t="s">
        <v>3463</v>
      </c>
      <c r="AI73" s="119">
        <f t="shared" ref="AI73:AI95" si="3">IF(LEFT(AH73,1)=".",".",IF($B$72=$BB$72, IF(BE73&lt;&gt;"",BE73,""),IF($B$72=$BC$72,IF(BF73&lt;&gt;"",BF73,""),IF($B$72=$BD$72,IF(BG73&lt;&gt;"",BG73,""),""))))</f>
        <v>713</v>
      </c>
      <c r="AJ73" s="119" t="str">
        <f>IF($C$73&lt;&gt;"",$C$73,"")</f>
        <v xml:space="preserve"> </v>
      </c>
      <c r="AK73" s="119" t="str">
        <f>IF($D$73&lt;&gt;"",$D$73,"")</f>
        <v/>
      </c>
      <c r="AL73" s="119" t="str">
        <f>IF($E$73&lt;&gt;"",$E$73,"")</f>
        <v/>
      </c>
      <c r="AM73" s="119" t="str">
        <f>IF($F$73&lt;&gt;"",$F$73,"")</f>
        <v/>
      </c>
      <c r="AN73" s="119" t="str">
        <f>IF($G$73&lt;&gt;"",$G$73,"")</f>
        <v/>
      </c>
      <c r="AO73" s="12"/>
      <c r="AP73" s="12"/>
      <c r="AQ73" s="12"/>
      <c r="AR73" s="12"/>
      <c r="AS73" s="12"/>
      <c r="AT73" s="12"/>
      <c r="AU73" s="12"/>
      <c r="AV73" s="12"/>
      <c r="AW73" s="12"/>
      <c r="AX73" s="12"/>
      <c r="AY73" s="12"/>
      <c r="AZ73" s="12"/>
      <c r="BA73" s="12"/>
      <c r="BB73" s="12" t="s">
        <v>2749</v>
      </c>
      <c r="BC73" s="12" t="s">
        <v>2749</v>
      </c>
      <c r="BD73" s="12" t="s">
        <v>2749</v>
      </c>
      <c r="BE73" s="12">
        <v>713</v>
      </c>
      <c r="BF73" s="12">
        <v>1111</v>
      </c>
      <c r="BG73" s="12">
        <v>496</v>
      </c>
      <c r="BH73" s="12"/>
      <c r="BI73" s="12"/>
      <c r="BJ73" s="12"/>
      <c r="BK73" s="12"/>
      <c r="BL73" s="12"/>
      <c r="BM73" s="12"/>
      <c r="BN73" s="12"/>
      <c r="BO73" s="12"/>
      <c r="BP73" s="12"/>
      <c r="BQ73" s="12"/>
      <c r="BR73" s="12"/>
      <c r="BS73" s="12"/>
      <c r="BT73" s="12"/>
      <c r="BU73" s="12"/>
      <c r="BV73" s="12"/>
      <c r="BW73" s="12"/>
      <c r="BX73" s="12"/>
      <c r="BY73" s="12"/>
      <c r="BZ73" s="12"/>
    </row>
    <row r="74" spans="1:78" s="2" customFormat="1">
      <c r="A74" s="21"/>
      <c r="B74" s="122" t="str">
        <f t="shared" si="2"/>
        <v>A. Agriculture; forestry and fishing</v>
      </c>
      <c r="C74" s="23" t="s">
        <v>3464</v>
      </c>
      <c r="D74" s="24"/>
      <c r="E74" s="24"/>
      <c r="F74" s="24"/>
      <c r="G74" s="24"/>
      <c r="H74" s="7"/>
      <c r="I74" s="7"/>
      <c r="J74" s="7"/>
      <c r="AA74" s="12"/>
      <c r="AB74" s="12"/>
      <c r="AC74" s="12" t="s">
        <v>2939</v>
      </c>
      <c r="AD74" s="12" t="s">
        <v>2857</v>
      </c>
      <c r="AE74" s="12">
        <v>78</v>
      </c>
      <c r="AF74" s="12" t="s">
        <v>3460</v>
      </c>
      <c r="AG74" s="12">
        <v>69</v>
      </c>
      <c r="AH74" s="12" t="s">
        <v>3463</v>
      </c>
      <c r="AI74" s="119">
        <f t="shared" si="3"/>
        <v>714</v>
      </c>
      <c r="AJ74" s="119" t="str">
        <f>IF($C$74&lt;&gt;"",$C$74,"")</f>
        <v xml:space="preserve"> </v>
      </c>
      <c r="AK74" s="119" t="str">
        <f>IF($D$74&lt;&gt;"",$D$74,"")</f>
        <v/>
      </c>
      <c r="AL74" s="119" t="str">
        <f>IF($E$74&lt;&gt;"",$E$74,"")</f>
        <v/>
      </c>
      <c r="AM74" s="119" t="str">
        <f>IF($F$74&lt;&gt;"",$F$74,"")</f>
        <v/>
      </c>
      <c r="AN74" s="119" t="str">
        <f>IF($G$74&lt;&gt;"",$G$74,"")</f>
        <v/>
      </c>
      <c r="AO74" s="12"/>
      <c r="AP74" s="12"/>
      <c r="AQ74" s="12"/>
      <c r="AR74" s="12"/>
      <c r="AS74" s="12"/>
      <c r="AT74" s="12"/>
      <c r="AU74" s="12"/>
      <c r="AV74" s="12"/>
      <c r="AW74" s="12"/>
      <c r="AX74" s="12"/>
      <c r="AY74" s="12"/>
      <c r="AZ74" s="12"/>
      <c r="BA74" s="12"/>
      <c r="BB74" s="12" t="s">
        <v>3468</v>
      </c>
      <c r="BC74" s="12" t="s">
        <v>3469</v>
      </c>
      <c r="BD74" s="12" t="s">
        <v>3470</v>
      </c>
      <c r="BE74" s="12">
        <v>714</v>
      </c>
      <c r="BF74" s="12">
        <v>1112</v>
      </c>
      <c r="BG74" s="12">
        <v>499</v>
      </c>
      <c r="BH74" s="12"/>
      <c r="BI74" s="12"/>
      <c r="BJ74" s="12"/>
      <c r="BK74" s="12"/>
      <c r="BL74" s="12"/>
      <c r="BM74" s="12"/>
      <c r="BN74" s="12"/>
      <c r="BO74" s="12"/>
      <c r="BP74" s="12"/>
      <c r="BQ74" s="12"/>
      <c r="BR74" s="12"/>
      <c r="BS74" s="12"/>
      <c r="BT74" s="12"/>
      <c r="BU74" s="12"/>
      <c r="BV74" s="12"/>
      <c r="BW74" s="12"/>
      <c r="BX74" s="12"/>
      <c r="BY74" s="12"/>
      <c r="BZ74" s="12"/>
    </row>
    <row r="75" spans="1:78" s="2" customFormat="1">
      <c r="A75" s="21"/>
      <c r="B75" s="122" t="str">
        <f t="shared" si="2"/>
        <v>B. Mining and quarrying</v>
      </c>
      <c r="C75" s="23" t="s">
        <v>3464</v>
      </c>
      <c r="D75" s="24"/>
      <c r="E75" s="24"/>
      <c r="F75" s="24"/>
      <c r="G75" s="24"/>
      <c r="H75" s="7"/>
      <c r="I75" s="7"/>
      <c r="J75" s="7"/>
      <c r="AA75" s="12"/>
      <c r="AB75" s="12"/>
      <c r="AC75" s="12" t="s">
        <v>2940</v>
      </c>
      <c r="AD75" s="12" t="s">
        <v>2857</v>
      </c>
      <c r="AE75" s="12">
        <v>78</v>
      </c>
      <c r="AF75" s="12" t="s">
        <v>3460</v>
      </c>
      <c r="AG75" s="12">
        <v>69</v>
      </c>
      <c r="AH75" s="12" t="s">
        <v>3463</v>
      </c>
      <c r="AI75" s="119">
        <f t="shared" si="3"/>
        <v>716</v>
      </c>
      <c r="AJ75" s="119" t="str">
        <f>IF($C$75&lt;&gt;"",$C$75,"")</f>
        <v xml:space="preserve"> </v>
      </c>
      <c r="AK75" s="119" t="str">
        <f>IF($D$75&lt;&gt;"",$D$75,"")</f>
        <v/>
      </c>
      <c r="AL75" s="119" t="str">
        <f>IF($E$75&lt;&gt;"",$E$75,"")</f>
        <v/>
      </c>
      <c r="AM75" s="119" t="str">
        <f>IF($F$75&lt;&gt;"",$F$75,"")</f>
        <v/>
      </c>
      <c r="AN75" s="119" t="str">
        <f>IF($G$75&lt;&gt;"",$G$75,"")</f>
        <v/>
      </c>
      <c r="AO75" s="12"/>
      <c r="AP75" s="12"/>
      <c r="AQ75" s="12"/>
      <c r="AR75" s="12"/>
      <c r="AS75" s="12"/>
      <c r="AT75" s="12"/>
      <c r="AU75" s="12"/>
      <c r="AV75" s="12"/>
      <c r="AW75" s="12"/>
      <c r="AX75" s="12"/>
      <c r="AY75" s="12"/>
      <c r="AZ75" s="12"/>
      <c r="BA75" s="12"/>
      <c r="BB75" s="12" t="s">
        <v>3471</v>
      </c>
      <c r="BC75" s="12" t="s">
        <v>3472</v>
      </c>
      <c r="BD75" s="12" t="s">
        <v>3473</v>
      </c>
      <c r="BE75" s="12">
        <v>716</v>
      </c>
      <c r="BF75" s="12">
        <v>1213</v>
      </c>
      <c r="BG75" s="12">
        <v>502</v>
      </c>
      <c r="BH75" s="12"/>
      <c r="BI75" s="12"/>
      <c r="BJ75" s="12"/>
      <c r="BK75" s="12"/>
      <c r="BL75" s="12"/>
      <c r="BM75" s="12"/>
      <c r="BN75" s="12"/>
      <c r="BO75" s="12"/>
      <c r="BP75" s="12"/>
      <c r="BQ75" s="12"/>
      <c r="BR75" s="12"/>
      <c r="BS75" s="12"/>
      <c r="BT75" s="12"/>
      <c r="BU75" s="12"/>
      <c r="BV75" s="12"/>
      <c r="BW75" s="12"/>
      <c r="BX75" s="12"/>
      <c r="BY75" s="12"/>
      <c r="BZ75" s="12"/>
    </row>
    <row r="76" spans="1:78" s="2" customFormat="1">
      <c r="A76" s="21"/>
      <c r="B76" s="122" t="str">
        <f t="shared" si="2"/>
        <v>C. Manufacturing</v>
      </c>
      <c r="C76" s="23" t="s">
        <v>3464</v>
      </c>
      <c r="D76" s="24"/>
      <c r="E76" s="24"/>
      <c r="F76" s="24"/>
      <c r="G76" s="24"/>
      <c r="H76" s="7"/>
      <c r="I76" s="7"/>
      <c r="J76" s="7"/>
      <c r="AA76" s="12"/>
      <c r="AB76" s="12"/>
      <c r="AC76" s="12" t="s">
        <v>2941</v>
      </c>
      <c r="AD76" s="12" t="s">
        <v>2857</v>
      </c>
      <c r="AE76" s="12">
        <v>78</v>
      </c>
      <c r="AF76" s="12" t="s">
        <v>3460</v>
      </c>
      <c r="AG76" s="12">
        <v>69</v>
      </c>
      <c r="AH76" s="12" t="s">
        <v>3463</v>
      </c>
      <c r="AI76" s="119">
        <f t="shared" si="3"/>
        <v>722</v>
      </c>
      <c r="AJ76" s="119" t="str">
        <f>IF($C$76&lt;&gt;"",$C$76,"")</f>
        <v xml:space="preserve"> </v>
      </c>
      <c r="AK76" s="119" t="str">
        <f>IF($D$76&lt;&gt;"",$D$76,"")</f>
        <v/>
      </c>
      <c r="AL76" s="119" t="str">
        <f>IF($E$76&lt;&gt;"",$E$76,"")</f>
        <v/>
      </c>
      <c r="AM76" s="119" t="str">
        <f>IF($F$76&lt;&gt;"",$F$76,"")</f>
        <v/>
      </c>
      <c r="AN76" s="119" t="str">
        <f>IF($G$76&lt;&gt;"",$G$76,"")</f>
        <v/>
      </c>
      <c r="AO76" s="12"/>
      <c r="AP76" s="12"/>
      <c r="AQ76" s="12"/>
      <c r="AR76" s="12"/>
      <c r="AS76" s="12"/>
      <c r="AT76" s="12"/>
      <c r="AU76" s="12"/>
      <c r="AV76" s="12"/>
      <c r="AW76" s="12"/>
      <c r="AX76" s="12"/>
      <c r="AY76" s="12"/>
      <c r="AZ76" s="12"/>
      <c r="BA76" s="12"/>
      <c r="BB76" s="12" t="s">
        <v>3474</v>
      </c>
      <c r="BC76" s="12" t="s">
        <v>3475</v>
      </c>
      <c r="BD76" s="12" t="s">
        <v>3476</v>
      </c>
      <c r="BE76" s="12">
        <v>722</v>
      </c>
      <c r="BF76" s="12">
        <v>1115</v>
      </c>
      <c r="BG76" s="12">
        <v>507</v>
      </c>
      <c r="BH76" s="12"/>
      <c r="BI76" s="12"/>
      <c r="BJ76" s="12"/>
      <c r="BK76" s="12"/>
      <c r="BL76" s="12"/>
      <c r="BM76" s="12"/>
      <c r="BN76" s="12"/>
      <c r="BO76" s="12"/>
      <c r="BP76" s="12"/>
      <c r="BQ76" s="12"/>
      <c r="BR76" s="12"/>
      <c r="BS76" s="12"/>
      <c r="BT76" s="12"/>
      <c r="BU76" s="12"/>
      <c r="BV76" s="12"/>
      <c r="BW76" s="12"/>
      <c r="BX76" s="12"/>
      <c r="BY76" s="12"/>
      <c r="BZ76" s="12"/>
    </row>
    <row r="77" spans="1:78" s="2" customFormat="1">
      <c r="A77" s="21"/>
      <c r="B77" s="122" t="str">
        <f t="shared" si="2"/>
        <v>D. Electricity; gas, steam and air conditioning supply</v>
      </c>
      <c r="C77" s="23" t="s">
        <v>3464</v>
      </c>
      <c r="D77" s="24"/>
      <c r="E77" s="24"/>
      <c r="F77" s="24"/>
      <c r="G77" s="24"/>
      <c r="H77" s="7"/>
      <c r="I77" s="7"/>
      <c r="J77" s="7"/>
      <c r="AA77" s="12"/>
      <c r="AB77" s="12"/>
      <c r="AC77" s="12" t="s">
        <v>2942</v>
      </c>
      <c r="AD77" s="12" t="s">
        <v>2857</v>
      </c>
      <c r="AE77" s="12">
        <v>78</v>
      </c>
      <c r="AF77" s="12" t="s">
        <v>3460</v>
      </c>
      <c r="AG77" s="12">
        <v>69</v>
      </c>
      <c r="AH77" s="12" t="s">
        <v>3463</v>
      </c>
      <c r="AI77" s="119">
        <f t="shared" si="3"/>
        <v>723</v>
      </c>
      <c r="AJ77" s="119" t="str">
        <f>IF($C$77&lt;&gt;"",$C$77,"")</f>
        <v xml:space="preserve"> </v>
      </c>
      <c r="AK77" s="119" t="str">
        <f>IF($D$77&lt;&gt;"",$D$77,"")</f>
        <v/>
      </c>
      <c r="AL77" s="119" t="str">
        <f>IF($E$77&lt;&gt;"",$E$77,"")</f>
        <v/>
      </c>
      <c r="AM77" s="119" t="str">
        <f>IF($F$77&lt;&gt;"",$F$77,"")</f>
        <v/>
      </c>
      <c r="AN77" s="119" t="str">
        <f>IF($G$77&lt;&gt;"",$G$77,"")</f>
        <v/>
      </c>
      <c r="AO77" s="12"/>
      <c r="AP77" s="12"/>
      <c r="AQ77" s="12"/>
      <c r="AR77" s="12"/>
      <c r="AS77" s="12"/>
      <c r="AT77" s="12"/>
      <c r="AU77" s="12"/>
      <c r="AV77" s="12"/>
      <c r="AW77" s="12"/>
      <c r="AX77" s="12"/>
      <c r="AY77" s="12"/>
      <c r="AZ77" s="12"/>
      <c r="BA77" s="12"/>
      <c r="BB77" s="12" t="s">
        <v>3477</v>
      </c>
      <c r="BC77" s="12" t="s">
        <v>3478</v>
      </c>
      <c r="BD77" s="12" t="s">
        <v>3479</v>
      </c>
      <c r="BE77" s="12">
        <v>723</v>
      </c>
      <c r="BF77" s="12">
        <v>1211</v>
      </c>
      <c r="BG77" s="12">
        <v>525</v>
      </c>
      <c r="BH77" s="12"/>
      <c r="BI77" s="12"/>
      <c r="BJ77" s="12"/>
      <c r="BK77" s="12"/>
      <c r="BL77" s="12"/>
      <c r="BM77" s="12"/>
      <c r="BN77" s="12"/>
      <c r="BO77" s="12"/>
      <c r="BP77" s="12"/>
      <c r="BQ77" s="12"/>
      <c r="BR77" s="12"/>
      <c r="BS77" s="12"/>
      <c r="BT77" s="12"/>
      <c r="BU77" s="12"/>
      <c r="BV77" s="12"/>
      <c r="BW77" s="12"/>
      <c r="BX77" s="12"/>
      <c r="BY77" s="12"/>
      <c r="BZ77" s="12"/>
    </row>
    <row r="78" spans="1:78" s="2" customFormat="1">
      <c r="A78" s="21"/>
      <c r="B78" s="122" t="str">
        <f t="shared" si="2"/>
        <v>E. Water supply; sewerage, waste management and remediation activities</v>
      </c>
      <c r="C78" s="23" t="s">
        <v>3464</v>
      </c>
      <c r="D78" s="24"/>
      <c r="E78" s="24"/>
      <c r="F78" s="24"/>
      <c r="G78" s="24"/>
      <c r="H78" s="7"/>
      <c r="I78" s="7"/>
      <c r="J78" s="7"/>
      <c r="AA78" s="12"/>
      <c r="AB78" s="12"/>
      <c r="AC78" s="12" t="s">
        <v>2943</v>
      </c>
      <c r="AD78" s="12" t="s">
        <v>2857</v>
      </c>
      <c r="AE78" s="12">
        <v>78</v>
      </c>
      <c r="AF78" s="12" t="s">
        <v>3460</v>
      </c>
      <c r="AG78" s="12">
        <v>69</v>
      </c>
      <c r="AH78" s="12" t="s">
        <v>3463</v>
      </c>
      <c r="AI78" s="119">
        <f t="shared" si="3"/>
        <v>725</v>
      </c>
      <c r="AJ78" s="119" t="str">
        <f>IF($C$78&lt;&gt;"",$C$78,"")</f>
        <v xml:space="preserve"> </v>
      </c>
      <c r="AK78" s="119" t="str">
        <f>IF($D$78&lt;&gt;"",$D$78,"")</f>
        <v/>
      </c>
      <c r="AL78" s="119" t="str">
        <f>IF($E$78&lt;&gt;"",$E$78,"")</f>
        <v/>
      </c>
      <c r="AM78" s="119" t="str">
        <f>IF($F$78&lt;&gt;"",$F$78,"")</f>
        <v/>
      </c>
      <c r="AN78" s="119" t="str">
        <f>IF($G$78&lt;&gt;"",$G$78,"")</f>
        <v/>
      </c>
      <c r="AO78" s="12"/>
      <c r="AP78" s="12"/>
      <c r="AQ78" s="12"/>
      <c r="AR78" s="12"/>
      <c r="AS78" s="12"/>
      <c r="AT78" s="12"/>
      <c r="AU78" s="12"/>
      <c r="AV78" s="12"/>
      <c r="AW78" s="12"/>
      <c r="AX78" s="12"/>
      <c r="AY78" s="12"/>
      <c r="AZ78" s="12"/>
      <c r="BA78" s="12"/>
      <c r="BB78" s="12" t="s">
        <v>3480</v>
      </c>
      <c r="BC78" s="12" t="s">
        <v>3481</v>
      </c>
      <c r="BD78" s="12" t="s">
        <v>3482</v>
      </c>
      <c r="BE78" s="12">
        <v>725</v>
      </c>
      <c r="BF78" s="12">
        <v>1116</v>
      </c>
      <c r="BG78" s="12">
        <v>527</v>
      </c>
      <c r="BH78" s="12"/>
      <c r="BI78" s="12"/>
      <c r="BJ78" s="12"/>
      <c r="BK78" s="12"/>
      <c r="BL78" s="12"/>
      <c r="BM78" s="12"/>
      <c r="BN78" s="12"/>
      <c r="BO78" s="12"/>
      <c r="BP78" s="12"/>
      <c r="BQ78" s="12"/>
      <c r="BR78" s="12"/>
      <c r="BS78" s="12"/>
      <c r="BT78" s="12"/>
      <c r="BU78" s="12"/>
      <c r="BV78" s="12"/>
      <c r="BW78" s="12"/>
      <c r="BX78" s="12"/>
      <c r="BY78" s="12"/>
      <c r="BZ78" s="12"/>
    </row>
    <row r="79" spans="1:78" s="2" customFormat="1">
      <c r="A79" s="21"/>
      <c r="B79" s="122" t="str">
        <f t="shared" si="2"/>
        <v>F. Construction</v>
      </c>
      <c r="C79" s="23" t="s">
        <v>3464</v>
      </c>
      <c r="D79" s="24"/>
      <c r="E79" s="24"/>
      <c r="F79" s="24"/>
      <c r="G79" s="24"/>
      <c r="H79" s="7"/>
      <c r="I79" s="7"/>
      <c r="J79" s="7"/>
      <c r="AA79" s="12"/>
      <c r="AB79" s="12"/>
      <c r="AC79" s="12" t="s">
        <v>2944</v>
      </c>
      <c r="AD79" s="12" t="s">
        <v>2857</v>
      </c>
      <c r="AE79" s="12">
        <v>78</v>
      </c>
      <c r="AF79" s="12" t="s">
        <v>3460</v>
      </c>
      <c r="AG79" s="12">
        <v>69</v>
      </c>
      <c r="AH79" s="12" t="s">
        <v>3463</v>
      </c>
      <c r="AI79" s="119">
        <f t="shared" si="3"/>
        <v>726</v>
      </c>
      <c r="AJ79" s="119" t="str">
        <f>IF($C$79&lt;&gt;"",$C$79,"")</f>
        <v xml:space="preserve"> </v>
      </c>
      <c r="AK79" s="119" t="str">
        <f>IF($D$79&lt;&gt;"",$D$79,"")</f>
        <v/>
      </c>
      <c r="AL79" s="119" t="str">
        <f>IF($E$79&lt;&gt;"",$E$79,"")</f>
        <v/>
      </c>
      <c r="AM79" s="119" t="str">
        <f>IF($F$79&lt;&gt;"",$F$79,"")</f>
        <v/>
      </c>
      <c r="AN79" s="119" t="str">
        <f>IF($G$79&lt;&gt;"",$G$79,"")</f>
        <v/>
      </c>
      <c r="AO79" s="12"/>
      <c r="AP79" s="12"/>
      <c r="AQ79" s="12"/>
      <c r="AR79" s="12"/>
      <c r="AS79" s="12"/>
      <c r="AT79" s="12"/>
      <c r="AU79" s="12"/>
      <c r="AV79" s="12"/>
      <c r="AW79" s="12"/>
      <c r="AX79" s="12"/>
      <c r="AY79" s="12"/>
      <c r="AZ79" s="12"/>
      <c r="BA79" s="12"/>
      <c r="BB79" s="12" t="s">
        <v>3483</v>
      </c>
      <c r="BC79" s="12" t="s">
        <v>3484</v>
      </c>
      <c r="BD79" s="12" t="s">
        <v>3483</v>
      </c>
      <c r="BE79" s="12">
        <v>726</v>
      </c>
      <c r="BF79" s="12">
        <v>1117</v>
      </c>
      <c r="BG79" s="12">
        <v>534</v>
      </c>
      <c r="BH79" s="12"/>
      <c r="BI79" s="12"/>
      <c r="BJ79" s="12"/>
      <c r="BK79" s="12"/>
      <c r="BL79" s="12"/>
      <c r="BM79" s="12"/>
      <c r="BN79" s="12"/>
      <c r="BO79" s="12"/>
      <c r="BP79" s="12"/>
      <c r="BQ79" s="12"/>
      <c r="BR79" s="12"/>
      <c r="BS79" s="12"/>
      <c r="BT79" s="12"/>
      <c r="BU79" s="12"/>
      <c r="BV79" s="12"/>
      <c r="BW79" s="12"/>
      <c r="BX79" s="12"/>
      <c r="BY79" s="12"/>
      <c r="BZ79" s="12"/>
    </row>
    <row r="80" spans="1:78" s="2" customFormat="1">
      <c r="A80" s="21"/>
      <c r="B80" s="122" t="str">
        <f t="shared" si="2"/>
        <v>G. Wholesale and retail trade; repair of motor vehicles and motorcycles</v>
      </c>
      <c r="C80" s="23" t="s">
        <v>3464</v>
      </c>
      <c r="D80" s="24"/>
      <c r="E80" s="24"/>
      <c r="F80" s="24"/>
      <c r="G80" s="24"/>
      <c r="H80" s="7"/>
      <c r="I80" s="7"/>
      <c r="J80" s="7"/>
      <c r="AA80" s="12"/>
      <c r="AB80" s="12"/>
      <c r="AC80" s="12" t="s">
        <v>2945</v>
      </c>
      <c r="AD80" s="12" t="s">
        <v>2857</v>
      </c>
      <c r="AE80" s="12">
        <v>78</v>
      </c>
      <c r="AF80" s="12" t="s">
        <v>3460</v>
      </c>
      <c r="AG80" s="12">
        <v>69</v>
      </c>
      <c r="AH80" s="12" t="s">
        <v>3463</v>
      </c>
      <c r="AI80" s="119">
        <f t="shared" si="3"/>
        <v>727</v>
      </c>
      <c r="AJ80" s="119" t="str">
        <f>IF($C$80&lt;&gt;"",$C$80,"")</f>
        <v xml:space="preserve"> </v>
      </c>
      <c r="AK80" s="119" t="str">
        <f>IF($D$80&lt;&gt;"",$D$80,"")</f>
        <v/>
      </c>
      <c r="AL80" s="119" t="str">
        <f>IF($E$80&lt;&gt;"",$E$80,"")</f>
        <v/>
      </c>
      <c r="AM80" s="119" t="str">
        <f>IF($F$80&lt;&gt;"",$F$80,"")</f>
        <v/>
      </c>
      <c r="AN80" s="119" t="str">
        <f>IF($G$80&lt;&gt;"",$G$80,"")</f>
        <v/>
      </c>
      <c r="AO80" s="12"/>
      <c r="AP80" s="12"/>
      <c r="AQ80" s="12"/>
      <c r="AR80" s="12"/>
      <c r="AS80" s="12"/>
      <c r="AT80" s="12"/>
      <c r="AU80" s="12"/>
      <c r="AV80" s="12"/>
      <c r="AW80" s="12"/>
      <c r="AX80" s="12"/>
      <c r="AY80" s="12"/>
      <c r="AZ80" s="12"/>
      <c r="BA80" s="12"/>
      <c r="BB80" s="12" t="s">
        <v>3485</v>
      </c>
      <c r="BC80" s="12" t="s">
        <v>3486</v>
      </c>
      <c r="BD80" s="12" t="s">
        <v>3487</v>
      </c>
      <c r="BE80" s="12">
        <v>727</v>
      </c>
      <c r="BF80" s="12">
        <v>1161</v>
      </c>
      <c r="BG80" s="12">
        <v>535</v>
      </c>
      <c r="BH80" s="12"/>
      <c r="BI80" s="12"/>
      <c r="BJ80" s="12"/>
      <c r="BK80" s="12"/>
      <c r="BL80" s="12"/>
      <c r="BM80" s="12"/>
      <c r="BN80" s="12"/>
      <c r="BO80" s="12"/>
      <c r="BP80" s="12"/>
      <c r="BQ80" s="12"/>
      <c r="BR80" s="12"/>
      <c r="BS80" s="12"/>
      <c r="BT80" s="12"/>
      <c r="BU80" s="12"/>
      <c r="BV80" s="12"/>
      <c r="BW80" s="12"/>
      <c r="BX80" s="12"/>
      <c r="BY80" s="12"/>
      <c r="BZ80" s="12"/>
    </row>
    <row r="81" spans="1:78" s="2" customFormat="1">
      <c r="A81" s="21"/>
      <c r="B81" s="122" t="str">
        <f t="shared" si="2"/>
        <v>H. Transportation and storage</v>
      </c>
      <c r="C81" s="23" t="s">
        <v>3464</v>
      </c>
      <c r="D81" s="24"/>
      <c r="E81" s="24"/>
      <c r="F81" s="24"/>
      <c r="G81" s="24"/>
      <c r="H81" s="7"/>
      <c r="I81" s="7"/>
      <c r="J81" s="7"/>
      <c r="AA81" s="12"/>
      <c r="AB81" s="12"/>
      <c r="AC81" s="12" t="s">
        <v>2946</v>
      </c>
      <c r="AD81" s="12" t="s">
        <v>2857</v>
      </c>
      <c r="AE81" s="12">
        <v>78</v>
      </c>
      <c r="AF81" s="12" t="s">
        <v>3460</v>
      </c>
      <c r="AG81" s="12">
        <v>69</v>
      </c>
      <c r="AH81" s="12" t="s">
        <v>3463</v>
      </c>
      <c r="AI81" s="119">
        <f t="shared" si="3"/>
        <v>728</v>
      </c>
      <c r="AJ81" s="119" t="str">
        <f>IF($C$81&lt;&gt;"",$C$81,"")</f>
        <v xml:space="preserve"> </v>
      </c>
      <c r="AK81" s="119" t="str">
        <f>IF($D$81&lt;&gt;"",$D$81,"")</f>
        <v/>
      </c>
      <c r="AL81" s="119" t="str">
        <f>IF($E$81&lt;&gt;"",$E$81,"")</f>
        <v/>
      </c>
      <c r="AM81" s="119" t="str">
        <f>IF($F$81&lt;&gt;"",$F$81,"")</f>
        <v/>
      </c>
      <c r="AN81" s="119" t="str">
        <f>IF($G$81&lt;&gt;"",$G$81,"")</f>
        <v/>
      </c>
      <c r="AO81" s="12"/>
      <c r="AP81" s="12"/>
      <c r="AQ81" s="12"/>
      <c r="AR81" s="12"/>
      <c r="AS81" s="12"/>
      <c r="AT81" s="12"/>
      <c r="AU81" s="12"/>
      <c r="AV81" s="12"/>
      <c r="AW81" s="12"/>
      <c r="AX81" s="12"/>
      <c r="AY81" s="12"/>
      <c r="AZ81" s="12"/>
      <c r="BA81" s="12"/>
      <c r="BB81" s="12" t="s">
        <v>3488</v>
      </c>
      <c r="BC81" s="12" t="s">
        <v>3464</v>
      </c>
      <c r="BD81" s="12" t="s">
        <v>3489</v>
      </c>
      <c r="BE81" s="12">
        <v>728</v>
      </c>
      <c r="BF81" s="12" t="s">
        <v>3490</v>
      </c>
      <c r="BG81" s="12">
        <v>554</v>
      </c>
      <c r="BH81" s="12"/>
      <c r="BI81" s="12"/>
      <c r="BJ81" s="12"/>
      <c r="BK81" s="12"/>
      <c r="BL81" s="12"/>
      <c r="BM81" s="12"/>
      <c r="BN81" s="12"/>
      <c r="BO81" s="12"/>
      <c r="BP81" s="12"/>
      <c r="BQ81" s="12"/>
      <c r="BR81" s="12"/>
      <c r="BS81" s="12"/>
      <c r="BT81" s="12"/>
      <c r="BU81" s="12"/>
      <c r="BV81" s="12"/>
      <c r="BW81" s="12"/>
      <c r="BX81" s="12"/>
      <c r="BY81" s="12"/>
      <c r="BZ81" s="12"/>
    </row>
    <row r="82" spans="1:78" s="2" customFormat="1">
      <c r="A82" s="21"/>
      <c r="B82" s="122" t="str">
        <f t="shared" si="2"/>
        <v>I. Accommodation and food service activities</v>
      </c>
      <c r="C82" s="23" t="s">
        <v>3464</v>
      </c>
      <c r="D82" s="24"/>
      <c r="E82" s="24"/>
      <c r="F82" s="24"/>
      <c r="G82" s="24"/>
      <c r="H82" s="7"/>
      <c r="I82" s="7"/>
      <c r="J82" s="7"/>
      <c r="AA82" s="12"/>
      <c r="AB82" s="12"/>
      <c r="AC82" s="12" t="s">
        <v>2947</v>
      </c>
      <c r="AD82" s="12" t="s">
        <v>2857</v>
      </c>
      <c r="AE82" s="12">
        <v>78</v>
      </c>
      <c r="AF82" s="12" t="s">
        <v>3460</v>
      </c>
      <c r="AG82" s="12">
        <v>69</v>
      </c>
      <c r="AH82" s="12" t="s">
        <v>3463</v>
      </c>
      <c r="AI82" s="119">
        <f t="shared" si="3"/>
        <v>729</v>
      </c>
      <c r="AJ82" s="119" t="str">
        <f>IF($C$82&lt;&gt;"",$C$82,"")</f>
        <v xml:space="preserve"> </v>
      </c>
      <c r="AK82" s="119" t="str">
        <f>IF($D$82&lt;&gt;"",$D$82,"")</f>
        <v/>
      </c>
      <c r="AL82" s="119" t="str">
        <f>IF($E$82&lt;&gt;"",$E$82,"")</f>
        <v/>
      </c>
      <c r="AM82" s="119" t="str">
        <f>IF($F$82&lt;&gt;"",$F$82,"")</f>
        <v/>
      </c>
      <c r="AN82" s="119" t="str">
        <f>IF($G$82&lt;&gt;"",$G$82,"")</f>
        <v/>
      </c>
      <c r="AO82" s="12"/>
      <c r="AP82" s="12"/>
      <c r="AQ82" s="12"/>
      <c r="AR82" s="12"/>
      <c r="AS82" s="12"/>
      <c r="AT82" s="12"/>
      <c r="AU82" s="12"/>
      <c r="AV82" s="12"/>
      <c r="AW82" s="12"/>
      <c r="AX82" s="12"/>
      <c r="AY82" s="12"/>
      <c r="AZ82" s="12"/>
      <c r="BA82" s="12"/>
      <c r="BB82" s="12" t="s">
        <v>3491</v>
      </c>
      <c r="BC82" s="12" t="s">
        <v>3464</v>
      </c>
      <c r="BD82" s="12" t="s">
        <v>3492</v>
      </c>
      <c r="BE82" s="12">
        <v>729</v>
      </c>
      <c r="BF82" s="12" t="s">
        <v>3490</v>
      </c>
      <c r="BG82" s="12">
        <v>563</v>
      </c>
      <c r="BH82" s="12"/>
      <c r="BI82" s="12"/>
      <c r="BJ82" s="12"/>
      <c r="BK82" s="12"/>
      <c r="BL82" s="12"/>
      <c r="BM82" s="12"/>
      <c r="BN82" s="12"/>
      <c r="BO82" s="12"/>
      <c r="BP82" s="12"/>
      <c r="BQ82" s="12"/>
      <c r="BR82" s="12"/>
      <c r="BS82" s="12"/>
      <c r="BT82" s="12"/>
      <c r="BU82" s="12"/>
      <c r="BV82" s="12"/>
      <c r="BW82" s="12"/>
      <c r="BX82" s="12"/>
      <c r="BY82" s="12"/>
      <c r="BZ82" s="12"/>
    </row>
    <row r="83" spans="1:78" s="2" customFormat="1">
      <c r="A83" s="21"/>
      <c r="B83" s="122" t="str">
        <f t="shared" si="2"/>
        <v>J. Information and communication</v>
      </c>
      <c r="C83" s="23" t="s">
        <v>3464</v>
      </c>
      <c r="D83" s="24"/>
      <c r="E83" s="24"/>
      <c r="F83" s="24"/>
      <c r="G83" s="24"/>
      <c r="H83" s="7"/>
      <c r="I83" s="7"/>
      <c r="J83" s="7"/>
      <c r="AA83" s="12"/>
      <c r="AB83" s="12"/>
      <c r="AC83" s="12" t="s">
        <v>2948</v>
      </c>
      <c r="AD83" s="12" t="s">
        <v>2857</v>
      </c>
      <c r="AE83" s="12">
        <v>78</v>
      </c>
      <c r="AF83" s="12" t="s">
        <v>3460</v>
      </c>
      <c r="AG83" s="12">
        <v>69</v>
      </c>
      <c r="AH83" s="12" t="s">
        <v>3463</v>
      </c>
      <c r="AI83" s="119">
        <f t="shared" si="3"/>
        <v>730</v>
      </c>
      <c r="AJ83" s="119" t="str">
        <f>IF($C$83&lt;&gt;"",$C$83,"")</f>
        <v xml:space="preserve"> </v>
      </c>
      <c r="AK83" s="119" t="str">
        <f>IF($D$83&lt;&gt;"",$D$83,"")</f>
        <v/>
      </c>
      <c r="AL83" s="119" t="str">
        <f>IF($E$83&lt;&gt;"",$E$83,"")</f>
        <v/>
      </c>
      <c r="AM83" s="119" t="str">
        <f>IF($F$83&lt;&gt;"",$F$83,"")</f>
        <v/>
      </c>
      <c r="AN83" s="119" t="str">
        <f>IF($G$83&lt;&gt;"",$G$83,"")</f>
        <v/>
      </c>
      <c r="AO83" s="12"/>
      <c r="AP83" s="12"/>
      <c r="AQ83" s="12"/>
      <c r="AR83" s="12"/>
      <c r="AS83" s="12"/>
      <c r="AT83" s="12"/>
      <c r="AU83" s="12"/>
      <c r="AV83" s="12"/>
      <c r="AW83" s="12"/>
      <c r="AX83" s="12"/>
      <c r="AY83" s="12"/>
      <c r="AZ83" s="12"/>
      <c r="BA83" s="12"/>
      <c r="BB83" s="12" t="s">
        <v>3493</v>
      </c>
      <c r="BC83" s="12" t="s">
        <v>3464</v>
      </c>
      <c r="BD83" s="12" t="s">
        <v>3494</v>
      </c>
      <c r="BE83" s="12">
        <v>730</v>
      </c>
      <c r="BF83" s="12" t="s">
        <v>3490</v>
      </c>
      <c r="BG83" s="12">
        <v>570</v>
      </c>
      <c r="BH83" s="12"/>
      <c r="BI83" s="12"/>
      <c r="BJ83" s="12"/>
      <c r="BK83" s="12"/>
      <c r="BL83" s="12"/>
      <c r="BM83" s="12"/>
      <c r="BN83" s="12"/>
      <c r="BO83" s="12"/>
      <c r="BP83" s="12"/>
      <c r="BQ83" s="12"/>
      <c r="BR83" s="12"/>
      <c r="BS83" s="12"/>
      <c r="BT83" s="12"/>
      <c r="BU83" s="12"/>
      <c r="BV83" s="12"/>
      <c r="BW83" s="12"/>
      <c r="BX83" s="12"/>
      <c r="BY83" s="12"/>
      <c r="BZ83" s="12"/>
    </row>
    <row r="84" spans="1:78" s="2" customFormat="1">
      <c r="A84" s="21"/>
      <c r="B84" s="122" t="str">
        <f t="shared" si="2"/>
        <v>K. Financial and insurance activities</v>
      </c>
      <c r="C84" s="23" t="s">
        <v>3464</v>
      </c>
      <c r="D84" s="24"/>
      <c r="E84" s="24"/>
      <c r="F84" s="24"/>
      <c r="G84" s="24"/>
      <c r="H84" s="7"/>
      <c r="I84" s="7"/>
      <c r="J84" s="7"/>
      <c r="AA84" s="12"/>
      <c r="AB84" s="12"/>
      <c r="AC84" s="12" t="s">
        <v>2949</v>
      </c>
      <c r="AD84" s="12" t="s">
        <v>2857</v>
      </c>
      <c r="AE84" s="12">
        <v>78</v>
      </c>
      <c r="AF84" s="12" t="s">
        <v>3460</v>
      </c>
      <c r="AG84" s="12">
        <v>69</v>
      </c>
      <c r="AH84" s="12" t="s">
        <v>3463</v>
      </c>
      <c r="AI84" s="119">
        <f t="shared" si="3"/>
        <v>731</v>
      </c>
      <c r="AJ84" s="119" t="str">
        <f>IF($C$84&lt;&gt;"",$C$84,"")</f>
        <v xml:space="preserve"> </v>
      </c>
      <c r="AK84" s="119" t="str">
        <f>IF($D$84&lt;&gt;"",$D$84,"")</f>
        <v/>
      </c>
      <c r="AL84" s="119" t="str">
        <f>IF($E$84&lt;&gt;"",$E$84,"")</f>
        <v/>
      </c>
      <c r="AM84" s="119" t="str">
        <f>IF($F$84&lt;&gt;"",$F$84,"")</f>
        <v/>
      </c>
      <c r="AN84" s="119" t="str">
        <f>IF($G$84&lt;&gt;"",$G$84,"")</f>
        <v/>
      </c>
      <c r="AO84" s="12"/>
      <c r="AP84" s="12"/>
      <c r="AQ84" s="12"/>
      <c r="AR84" s="12"/>
      <c r="AS84" s="12"/>
      <c r="AT84" s="12"/>
      <c r="AU84" s="12"/>
      <c r="AV84" s="12"/>
      <c r="AW84" s="12"/>
      <c r="AX84" s="12"/>
      <c r="AY84" s="12"/>
      <c r="AZ84" s="12"/>
      <c r="BA84" s="12"/>
      <c r="BB84" s="12" t="s">
        <v>3495</v>
      </c>
      <c r="BC84" s="12" t="s">
        <v>3464</v>
      </c>
      <c r="BD84" s="12" t="s">
        <v>3496</v>
      </c>
      <c r="BE84" s="12">
        <v>731</v>
      </c>
      <c r="BF84" s="12" t="s">
        <v>3490</v>
      </c>
      <c r="BG84" s="12">
        <v>580</v>
      </c>
      <c r="BH84" s="12"/>
      <c r="BI84" s="12"/>
      <c r="BJ84" s="12"/>
      <c r="BK84" s="12"/>
      <c r="BL84" s="12"/>
      <c r="BM84" s="12"/>
      <c r="BN84" s="12"/>
      <c r="BO84" s="12"/>
      <c r="BP84" s="12"/>
      <c r="BQ84" s="12"/>
      <c r="BR84" s="12"/>
      <c r="BS84" s="12"/>
      <c r="BT84" s="12"/>
      <c r="BU84" s="12"/>
      <c r="BV84" s="12"/>
      <c r="BW84" s="12"/>
      <c r="BX84" s="12"/>
      <c r="BY84" s="12"/>
      <c r="BZ84" s="12"/>
    </row>
    <row r="85" spans="1:78" s="2" customFormat="1">
      <c r="A85" s="21"/>
      <c r="B85" s="122" t="str">
        <f t="shared" si="2"/>
        <v>L. Real estate activities</v>
      </c>
      <c r="C85" s="23" t="s">
        <v>3464</v>
      </c>
      <c r="D85" s="24"/>
      <c r="E85" s="24"/>
      <c r="F85" s="24"/>
      <c r="G85" s="24"/>
      <c r="H85" s="7"/>
      <c r="I85" s="7"/>
      <c r="J85" s="7"/>
      <c r="AA85" s="12"/>
      <c r="AB85" s="12"/>
      <c r="AC85" s="12" t="s">
        <v>2950</v>
      </c>
      <c r="AD85" s="12" t="s">
        <v>2857</v>
      </c>
      <c r="AE85" s="12">
        <v>78</v>
      </c>
      <c r="AF85" s="12" t="s">
        <v>3460</v>
      </c>
      <c r="AG85" s="12">
        <v>69</v>
      </c>
      <c r="AH85" s="12" t="s">
        <v>3463</v>
      </c>
      <c r="AI85" s="119">
        <f t="shared" si="3"/>
        <v>733</v>
      </c>
      <c r="AJ85" s="119" t="str">
        <f>IF($C$85&lt;&gt;"",$C$85,"")</f>
        <v xml:space="preserve"> </v>
      </c>
      <c r="AK85" s="119" t="str">
        <f>IF($D$85&lt;&gt;"",$D$85,"")</f>
        <v/>
      </c>
      <c r="AL85" s="119" t="str">
        <f>IF($E$85&lt;&gt;"",$E$85,"")</f>
        <v/>
      </c>
      <c r="AM85" s="119" t="str">
        <f>IF($F$85&lt;&gt;"",$F$85,"")</f>
        <v/>
      </c>
      <c r="AN85" s="119" t="str">
        <f>IF($G$85&lt;&gt;"",$G$85,"")</f>
        <v/>
      </c>
      <c r="AO85" s="12"/>
      <c r="AP85" s="12"/>
      <c r="AQ85" s="12"/>
      <c r="AR85" s="12"/>
      <c r="AS85" s="12"/>
      <c r="AT85" s="12"/>
      <c r="AU85" s="12"/>
      <c r="AV85" s="12"/>
      <c r="AW85" s="12"/>
      <c r="AX85" s="12"/>
      <c r="AY85" s="12"/>
      <c r="AZ85" s="12"/>
      <c r="BA85" s="12"/>
      <c r="BB85" s="12" t="s">
        <v>3497</v>
      </c>
      <c r="BC85" s="12" t="s">
        <v>3464</v>
      </c>
      <c r="BD85" s="12" t="s">
        <v>3498</v>
      </c>
      <c r="BE85" s="12">
        <v>733</v>
      </c>
      <c r="BF85" s="12" t="s">
        <v>3490</v>
      </c>
      <c r="BG85" s="12">
        <v>593</v>
      </c>
      <c r="BH85" s="12"/>
      <c r="BI85" s="12"/>
      <c r="BJ85" s="12"/>
      <c r="BK85" s="12"/>
      <c r="BL85" s="12"/>
      <c r="BM85" s="12"/>
      <c r="BN85" s="12"/>
      <c r="BO85" s="12"/>
      <c r="BP85" s="12"/>
      <c r="BQ85" s="12"/>
      <c r="BR85" s="12"/>
      <c r="BS85" s="12"/>
      <c r="BT85" s="12"/>
      <c r="BU85" s="12"/>
      <c r="BV85" s="12"/>
      <c r="BW85" s="12"/>
      <c r="BX85" s="12"/>
      <c r="BY85" s="12"/>
      <c r="BZ85" s="12"/>
    </row>
    <row r="86" spans="1:78" s="2" customFormat="1">
      <c r="A86" s="21"/>
      <c r="B86" s="122" t="str">
        <f t="shared" si="2"/>
        <v>M. Professional, scientific and technical activities</v>
      </c>
      <c r="C86" s="23" t="s">
        <v>3464</v>
      </c>
      <c r="D86" s="24"/>
      <c r="E86" s="24"/>
      <c r="F86" s="24"/>
      <c r="G86" s="24"/>
      <c r="H86" s="7"/>
      <c r="I86" s="7"/>
      <c r="J86" s="7"/>
      <c r="AA86" s="12"/>
      <c r="AB86" s="12"/>
      <c r="AC86" s="12" t="s">
        <v>2951</v>
      </c>
      <c r="AD86" s="12" t="s">
        <v>2857</v>
      </c>
      <c r="AE86" s="12">
        <v>78</v>
      </c>
      <c r="AF86" s="12" t="s">
        <v>3460</v>
      </c>
      <c r="AG86" s="12">
        <v>69</v>
      </c>
      <c r="AH86" s="12" t="s">
        <v>3463</v>
      </c>
      <c r="AI86" s="119">
        <f t="shared" si="3"/>
        <v>734</v>
      </c>
      <c r="AJ86" s="119" t="str">
        <f>IF($C$86&lt;&gt;"",$C$86,"")</f>
        <v xml:space="preserve"> </v>
      </c>
      <c r="AK86" s="119" t="str">
        <f>IF($D$86&lt;&gt;"",$D$86,"")</f>
        <v/>
      </c>
      <c r="AL86" s="119" t="str">
        <f>IF($E$86&lt;&gt;"",$E$86,"")</f>
        <v/>
      </c>
      <c r="AM86" s="119" t="str">
        <f>IF($F$86&lt;&gt;"",$F$86,"")</f>
        <v/>
      </c>
      <c r="AN86" s="119" t="str">
        <f>IF($G$86&lt;&gt;"",$G$86,"")</f>
        <v/>
      </c>
      <c r="AO86" s="12"/>
      <c r="AP86" s="12"/>
      <c r="AQ86" s="12"/>
      <c r="AR86" s="12"/>
      <c r="AS86" s="12"/>
      <c r="AT86" s="12"/>
      <c r="AU86" s="12"/>
      <c r="AV86" s="12"/>
      <c r="AW86" s="12"/>
      <c r="AX86" s="12"/>
      <c r="AY86" s="12"/>
      <c r="AZ86" s="12"/>
      <c r="BA86" s="12"/>
      <c r="BB86" s="12" t="s">
        <v>3499</v>
      </c>
      <c r="BC86" s="12" t="s">
        <v>3464</v>
      </c>
      <c r="BD86" s="12" t="s">
        <v>3500</v>
      </c>
      <c r="BE86" s="12">
        <v>734</v>
      </c>
      <c r="BF86" s="12" t="s">
        <v>3490</v>
      </c>
      <c r="BG86" s="12">
        <v>604</v>
      </c>
      <c r="BH86" s="12"/>
      <c r="BI86" s="12"/>
      <c r="BJ86" s="12"/>
      <c r="BK86" s="12"/>
      <c r="BL86" s="12"/>
      <c r="BM86" s="12"/>
      <c r="BN86" s="12"/>
      <c r="BO86" s="12"/>
      <c r="BP86" s="12"/>
      <c r="BQ86" s="12"/>
      <c r="BR86" s="12"/>
      <c r="BS86" s="12"/>
      <c r="BT86" s="12"/>
      <c r="BU86" s="12"/>
      <c r="BV86" s="12"/>
      <c r="BW86" s="12"/>
      <c r="BX86" s="12"/>
      <c r="BY86" s="12"/>
      <c r="BZ86" s="12"/>
    </row>
    <row r="87" spans="1:78" s="2" customFormat="1">
      <c r="A87" s="21"/>
      <c r="B87" s="122" t="str">
        <f t="shared" si="2"/>
        <v>N. Administrative and support service activities</v>
      </c>
      <c r="C87" s="23" t="s">
        <v>3464</v>
      </c>
      <c r="D87" s="24"/>
      <c r="E87" s="24"/>
      <c r="F87" s="24"/>
      <c r="G87" s="24"/>
      <c r="H87" s="7"/>
      <c r="I87" s="7"/>
      <c r="J87" s="7"/>
      <c r="AA87" s="12"/>
      <c r="AB87" s="12"/>
      <c r="AC87" s="12" t="s">
        <v>2952</v>
      </c>
      <c r="AD87" s="12" t="s">
        <v>2857</v>
      </c>
      <c r="AE87" s="12">
        <v>78</v>
      </c>
      <c r="AF87" s="12" t="s">
        <v>3460</v>
      </c>
      <c r="AG87" s="12">
        <v>69</v>
      </c>
      <c r="AH87" s="12" t="s">
        <v>3463</v>
      </c>
      <c r="AI87" s="119">
        <f t="shared" si="3"/>
        <v>736</v>
      </c>
      <c r="AJ87" s="119" t="str">
        <f>IF($C$87&lt;&gt;"",$C$87,"")</f>
        <v xml:space="preserve"> </v>
      </c>
      <c r="AK87" s="119" t="str">
        <f>IF($D$87&lt;&gt;"",$D$87,"")</f>
        <v/>
      </c>
      <c r="AL87" s="119" t="str">
        <f>IF($E$87&lt;&gt;"",$E$87,"")</f>
        <v/>
      </c>
      <c r="AM87" s="119" t="str">
        <f>IF($F$87&lt;&gt;"",$F$87,"")</f>
        <v/>
      </c>
      <c r="AN87" s="119" t="str">
        <f>IF($G$87&lt;&gt;"",$G$87,"")</f>
        <v/>
      </c>
      <c r="AO87" s="12"/>
      <c r="AP87" s="12"/>
      <c r="AQ87" s="12"/>
      <c r="AR87" s="12"/>
      <c r="AS87" s="12"/>
      <c r="AT87" s="12"/>
      <c r="AU87" s="12"/>
      <c r="AV87" s="12"/>
      <c r="AW87" s="12"/>
      <c r="AX87" s="12"/>
      <c r="AY87" s="12"/>
      <c r="AZ87" s="12"/>
      <c r="BA87" s="12"/>
      <c r="BB87" s="12" t="s">
        <v>3501</v>
      </c>
      <c r="BC87" s="12" t="s">
        <v>3464</v>
      </c>
      <c r="BD87" s="12" t="s">
        <v>3502</v>
      </c>
      <c r="BE87" s="12">
        <v>736</v>
      </c>
      <c r="BF87" s="12" t="s">
        <v>3490</v>
      </c>
      <c r="BG87" s="12">
        <v>611</v>
      </c>
      <c r="BH87" s="12"/>
      <c r="BI87" s="12"/>
      <c r="BJ87" s="12"/>
      <c r="BK87" s="12"/>
      <c r="BL87" s="12"/>
      <c r="BM87" s="12"/>
      <c r="BN87" s="12"/>
      <c r="BO87" s="12"/>
      <c r="BP87" s="12"/>
      <c r="BQ87" s="12"/>
      <c r="BR87" s="12"/>
      <c r="BS87" s="12"/>
      <c r="BT87" s="12"/>
      <c r="BU87" s="12"/>
      <c r="BV87" s="12"/>
      <c r="BW87" s="12"/>
      <c r="BX87" s="12"/>
      <c r="BY87" s="12"/>
      <c r="BZ87" s="12"/>
    </row>
    <row r="88" spans="1:78" s="2" customFormat="1">
      <c r="A88" s="21"/>
      <c r="B88" s="122" t="str">
        <f t="shared" si="2"/>
        <v>O. Public administration and defence; compulsory social security</v>
      </c>
      <c r="C88" s="23" t="s">
        <v>3464</v>
      </c>
      <c r="D88" s="24"/>
      <c r="E88" s="24"/>
      <c r="F88" s="24"/>
      <c r="G88" s="24"/>
      <c r="H88" s="7"/>
      <c r="I88" s="7"/>
      <c r="J88" s="7"/>
      <c r="AA88" s="12"/>
      <c r="AB88" s="12"/>
      <c r="AC88" s="12" t="s">
        <v>2953</v>
      </c>
      <c r="AD88" s="12" t="s">
        <v>2857</v>
      </c>
      <c r="AE88" s="12">
        <v>78</v>
      </c>
      <c r="AF88" s="12" t="s">
        <v>3460</v>
      </c>
      <c r="AG88" s="12">
        <v>69</v>
      </c>
      <c r="AH88" s="12" t="s">
        <v>3463</v>
      </c>
      <c r="AI88" s="119">
        <f t="shared" si="3"/>
        <v>737</v>
      </c>
      <c r="AJ88" s="119" t="str">
        <f>IF($C$88&lt;&gt;"",$C$88,"")</f>
        <v xml:space="preserve"> </v>
      </c>
      <c r="AK88" s="119" t="str">
        <f>IF($D$88&lt;&gt;"",$D$88,"")</f>
        <v/>
      </c>
      <c r="AL88" s="119" t="str">
        <f>IF($E$88&lt;&gt;"",$E$88,"")</f>
        <v/>
      </c>
      <c r="AM88" s="119" t="str">
        <f>IF($F$88&lt;&gt;"",$F$88,"")</f>
        <v/>
      </c>
      <c r="AN88" s="119" t="str">
        <f>IF($G$88&lt;&gt;"",$G$88,"")</f>
        <v/>
      </c>
      <c r="AO88" s="12"/>
      <c r="AP88" s="12"/>
      <c r="AQ88" s="12"/>
      <c r="AR88" s="12"/>
      <c r="AS88" s="12"/>
      <c r="AT88" s="12"/>
      <c r="AU88" s="12"/>
      <c r="AV88" s="12"/>
      <c r="AW88" s="12"/>
      <c r="AX88" s="12"/>
      <c r="AY88" s="12"/>
      <c r="AZ88" s="12"/>
      <c r="BA88" s="12"/>
      <c r="BB88" s="12" t="s">
        <v>3503</v>
      </c>
      <c r="BC88" s="12" t="s">
        <v>3464</v>
      </c>
      <c r="BD88" s="12" t="s">
        <v>3504</v>
      </c>
      <c r="BE88" s="12">
        <v>737</v>
      </c>
      <c r="BF88" s="12" t="s">
        <v>3490</v>
      </c>
      <c r="BG88" s="12">
        <v>614</v>
      </c>
      <c r="BH88" s="12"/>
      <c r="BI88" s="12"/>
      <c r="BJ88" s="12"/>
      <c r="BK88" s="12"/>
      <c r="BL88" s="12"/>
      <c r="BM88" s="12"/>
      <c r="BN88" s="12"/>
      <c r="BO88" s="12"/>
      <c r="BP88" s="12"/>
      <c r="BQ88" s="12"/>
      <c r="BR88" s="12"/>
      <c r="BS88" s="12"/>
      <c r="BT88" s="12"/>
      <c r="BU88" s="12"/>
      <c r="BV88" s="12"/>
      <c r="BW88" s="12"/>
      <c r="BX88" s="12"/>
      <c r="BY88" s="12"/>
      <c r="BZ88" s="12"/>
    </row>
    <row r="89" spans="1:78" s="2" customFormat="1">
      <c r="A89" s="21"/>
      <c r="B89" s="122" t="str">
        <f t="shared" si="2"/>
        <v>P. Education</v>
      </c>
      <c r="C89" s="23" t="s">
        <v>3464</v>
      </c>
      <c r="D89" s="24"/>
      <c r="E89" s="24"/>
      <c r="F89" s="24"/>
      <c r="G89" s="24"/>
      <c r="H89" s="7"/>
      <c r="I89" s="7"/>
      <c r="J89" s="7"/>
      <c r="AA89" s="12"/>
      <c r="AB89" s="12"/>
      <c r="AC89" s="12" t="s">
        <v>2954</v>
      </c>
      <c r="AD89" s="12" t="s">
        <v>2857</v>
      </c>
      <c r="AE89" s="12">
        <v>78</v>
      </c>
      <c r="AF89" s="12" t="s">
        <v>3460</v>
      </c>
      <c r="AG89" s="12">
        <v>69</v>
      </c>
      <c r="AH89" s="12" t="s">
        <v>3463</v>
      </c>
      <c r="AI89" s="119">
        <f t="shared" si="3"/>
        <v>739</v>
      </c>
      <c r="AJ89" s="119" t="str">
        <f>IF($C$89&lt;&gt;"",$C$89,"")</f>
        <v xml:space="preserve"> </v>
      </c>
      <c r="AK89" s="119" t="str">
        <f>IF($D$89&lt;&gt;"",$D$89,"")</f>
        <v/>
      </c>
      <c r="AL89" s="119" t="str">
        <f>IF($E$89&lt;&gt;"",$E$89,"")</f>
        <v/>
      </c>
      <c r="AM89" s="119" t="str">
        <f>IF($F$89&lt;&gt;"",$F$89,"")</f>
        <v/>
      </c>
      <c r="AN89" s="119" t="str">
        <f>IF($G$89&lt;&gt;"",$G$89,"")</f>
        <v/>
      </c>
      <c r="AO89" s="12"/>
      <c r="AP89" s="12"/>
      <c r="AQ89" s="12"/>
      <c r="AR89" s="12"/>
      <c r="AS89" s="12"/>
      <c r="AT89" s="12"/>
      <c r="AU89" s="12"/>
      <c r="AV89" s="12"/>
      <c r="AW89" s="12"/>
      <c r="AX89" s="12"/>
      <c r="AY89" s="12"/>
      <c r="AZ89" s="12"/>
      <c r="BA89" s="12"/>
      <c r="BB89" s="12" t="s">
        <v>3505</v>
      </c>
      <c r="BC89" s="12" t="s">
        <v>3464</v>
      </c>
      <c r="BD89" s="12" t="s">
        <v>3506</v>
      </c>
      <c r="BE89" s="12">
        <v>739</v>
      </c>
      <c r="BF89" s="12" t="s">
        <v>3490</v>
      </c>
      <c r="BG89" s="12">
        <v>621</v>
      </c>
      <c r="BH89" s="12"/>
      <c r="BI89" s="12"/>
      <c r="BJ89" s="12"/>
      <c r="BK89" s="12"/>
      <c r="BL89" s="12"/>
      <c r="BM89" s="12"/>
      <c r="BN89" s="12"/>
      <c r="BO89" s="12"/>
      <c r="BP89" s="12"/>
      <c r="BQ89" s="12"/>
      <c r="BR89" s="12"/>
      <c r="BS89" s="12"/>
      <c r="BT89" s="12"/>
      <c r="BU89" s="12"/>
      <c r="BV89" s="12"/>
      <c r="BW89" s="12"/>
      <c r="BX89" s="12"/>
      <c r="BY89" s="12"/>
      <c r="BZ89" s="12"/>
    </row>
    <row r="90" spans="1:78" s="2" customFormat="1">
      <c r="A90" s="21"/>
      <c r="B90" s="122" t="str">
        <f t="shared" si="2"/>
        <v>Q. Human health and social work activities</v>
      </c>
      <c r="C90" s="23" t="s">
        <v>3464</v>
      </c>
      <c r="D90" s="24"/>
      <c r="E90" s="24"/>
      <c r="F90" s="24"/>
      <c r="G90" s="24"/>
      <c r="H90" s="7"/>
      <c r="I90" s="7"/>
      <c r="J90" s="7"/>
      <c r="AA90" s="12"/>
      <c r="AB90" s="12"/>
      <c r="AC90" s="12" t="s">
        <v>2955</v>
      </c>
      <c r="AD90" s="12" t="s">
        <v>2857</v>
      </c>
      <c r="AE90" s="12">
        <v>78</v>
      </c>
      <c r="AF90" s="12" t="s">
        <v>3460</v>
      </c>
      <c r="AG90" s="12">
        <v>69</v>
      </c>
      <c r="AH90" s="12" t="s">
        <v>3463</v>
      </c>
      <c r="AI90" s="119">
        <f t="shared" si="3"/>
        <v>740</v>
      </c>
      <c r="AJ90" s="119" t="str">
        <f>IF($C$90&lt;&gt;"",$C$90,"")</f>
        <v xml:space="preserve"> </v>
      </c>
      <c r="AK90" s="119" t="str">
        <f>IF($D$90&lt;&gt;"",$D$90,"")</f>
        <v/>
      </c>
      <c r="AL90" s="119" t="str">
        <f>IF($E$90&lt;&gt;"",$E$90,"")</f>
        <v/>
      </c>
      <c r="AM90" s="119" t="str">
        <f>IF($F$90&lt;&gt;"",$F$90,"")</f>
        <v/>
      </c>
      <c r="AN90" s="119" t="str">
        <f>IF($G$90&lt;&gt;"",$G$90,"")</f>
        <v/>
      </c>
      <c r="AO90" s="12"/>
      <c r="AP90" s="12"/>
      <c r="AQ90" s="12"/>
      <c r="AR90" s="12"/>
      <c r="AS90" s="12"/>
      <c r="AT90" s="12"/>
      <c r="AU90" s="12"/>
      <c r="AV90" s="12"/>
      <c r="AW90" s="12"/>
      <c r="AX90" s="12"/>
      <c r="AY90" s="12"/>
      <c r="AZ90" s="12"/>
      <c r="BA90" s="12"/>
      <c r="BB90" s="12" t="s">
        <v>3507</v>
      </c>
      <c r="BC90" s="12" t="s">
        <v>3464</v>
      </c>
      <c r="BD90" s="12" t="s">
        <v>3508</v>
      </c>
      <c r="BE90" s="12">
        <v>740</v>
      </c>
      <c r="BF90" s="12" t="s">
        <v>3490</v>
      </c>
      <c r="BG90" s="12">
        <v>624</v>
      </c>
      <c r="BH90" s="12"/>
      <c r="BI90" s="12"/>
      <c r="BJ90" s="12"/>
      <c r="BK90" s="12"/>
      <c r="BL90" s="12"/>
      <c r="BM90" s="12"/>
      <c r="BN90" s="12"/>
      <c r="BO90" s="12"/>
      <c r="BP90" s="12"/>
      <c r="BQ90" s="12"/>
      <c r="BR90" s="12"/>
      <c r="BS90" s="12"/>
      <c r="BT90" s="12"/>
      <c r="BU90" s="12"/>
      <c r="BV90" s="12"/>
      <c r="BW90" s="12"/>
      <c r="BX90" s="12"/>
      <c r="BY90" s="12"/>
      <c r="BZ90" s="12"/>
    </row>
    <row r="91" spans="1:78" s="2" customFormat="1">
      <c r="A91" s="21"/>
      <c r="B91" s="122" t="str">
        <f t="shared" si="2"/>
        <v>R. Arts, entertainment and recreation</v>
      </c>
      <c r="C91" s="23" t="s">
        <v>3464</v>
      </c>
      <c r="D91" s="24"/>
      <c r="E91" s="24"/>
      <c r="F91" s="24"/>
      <c r="G91" s="24"/>
      <c r="H91" s="7"/>
      <c r="I91" s="7"/>
      <c r="J91" s="7"/>
      <c r="AA91" s="12"/>
      <c r="AB91" s="12"/>
      <c r="AC91" s="12" t="s">
        <v>2956</v>
      </c>
      <c r="AD91" s="12" t="s">
        <v>2857</v>
      </c>
      <c r="AE91" s="12">
        <v>78</v>
      </c>
      <c r="AF91" s="12" t="s">
        <v>3460</v>
      </c>
      <c r="AG91" s="12">
        <v>69</v>
      </c>
      <c r="AH91" s="12" t="s">
        <v>3463</v>
      </c>
      <c r="AI91" s="119">
        <f t="shared" si="3"/>
        <v>741</v>
      </c>
      <c r="AJ91" s="119" t="str">
        <f>IF($C$91&lt;&gt;"",$C$91,"")</f>
        <v xml:space="preserve"> </v>
      </c>
      <c r="AK91" s="119" t="str">
        <f>IF($D$91&lt;&gt;"",$D$91,"")</f>
        <v/>
      </c>
      <c r="AL91" s="119" t="str">
        <f>IF($E$91&lt;&gt;"",$E$91,"")</f>
        <v/>
      </c>
      <c r="AM91" s="119" t="str">
        <f>IF($F$91&lt;&gt;"",$F$91,"")</f>
        <v/>
      </c>
      <c r="AN91" s="119" t="str">
        <f>IF($G$91&lt;&gt;"",$G$91,"")</f>
        <v/>
      </c>
      <c r="AO91" s="12"/>
      <c r="AP91" s="12"/>
      <c r="AQ91" s="12"/>
      <c r="AR91" s="12"/>
      <c r="AS91" s="12"/>
      <c r="AT91" s="12"/>
      <c r="AU91" s="12"/>
      <c r="AV91" s="12"/>
      <c r="AW91" s="12"/>
      <c r="AX91" s="12"/>
      <c r="AY91" s="12"/>
      <c r="AZ91" s="12"/>
      <c r="BA91" s="12"/>
      <c r="BB91" s="12" t="s">
        <v>3509</v>
      </c>
      <c r="BC91" s="12" t="s">
        <v>3464</v>
      </c>
      <c r="BD91" s="12" t="s">
        <v>3510</v>
      </c>
      <c r="BE91" s="12">
        <v>741</v>
      </c>
      <c r="BF91" s="12" t="s">
        <v>3490</v>
      </c>
      <c r="BG91" s="12">
        <v>626</v>
      </c>
      <c r="BH91" s="12"/>
      <c r="BI91" s="12"/>
      <c r="BJ91" s="12"/>
      <c r="BK91" s="12"/>
      <c r="BL91" s="12"/>
      <c r="BM91" s="12"/>
      <c r="BN91" s="12"/>
      <c r="BO91" s="12"/>
      <c r="BP91" s="12"/>
      <c r="BQ91" s="12"/>
      <c r="BR91" s="12"/>
      <c r="BS91" s="12"/>
      <c r="BT91" s="12"/>
      <c r="BU91" s="12"/>
      <c r="BV91" s="12"/>
      <c r="BW91" s="12"/>
      <c r="BX91" s="12"/>
      <c r="BY91" s="12"/>
      <c r="BZ91" s="12"/>
    </row>
    <row r="92" spans="1:78" s="2" customFormat="1">
      <c r="A92" s="21"/>
      <c r="B92" s="122" t="str">
        <f t="shared" si="2"/>
        <v>S. Other service activities</v>
      </c>
      <c r="C92" s="23" t="s">
        <v>3464</v>
      </c>
      <c r="D92" s="24"/>
      <c r="E92" s="24"/>
      <c r="F92" s="24"/>
      <c r="G92" s="24"/>
      <c r="H92" s="7"/>
      <c r="I92" s="7"/>
      <c r="J92" s="7"/>
      <c r="AA92" s="12"/>
      <c r="AB92" s="12"/>
      <c r="AC92" s="12" t="s">
        <v>2957</v>
      </c>
      <c r="AD92" s="12" t="s">
        <v>2857</v>
      </c>
      <c r="AE92" s="12">
        <v>78</v>
      </c>
      <c r="AF92" s="12" t="s">
        <v>3460</v>
      </c>
      <c r="AG92" s="12">
        <v>69</v>
      </c>
      <c r="AH92" s="12" t="s">
        <v>3463</v>
      </c>
      <c r="AI92" s="119">
        <f t="shared" si="3"/>
        <v>743</v>
      </c>
      <c r="AJ92" s="119" t="str">
        <f>IF($C$92&lt;&gt;"",$C$92,"")</f>
        <v xml:space="preserve"> </v>
      </c>
      <c r="AK92" s="119" t="str">
        <f>IF($D$92&lt;&gt;"",$D$92,"")</f>
        <v/>
      </c>
      <c r="AL92" s="119" t="str">
        <f>IF($E$92&lt;&gt;"",$E$92,"")</f>
        <v/>
      </c>
      <c r="AM92" s="119" t="str">
        <f>IF($F$92&lt;&gt;"",$F$92,"")</f>
        <v/>
      </c>
      <c r="AN92" s="119" t="str">
        <f>IF($G$92&lt;&gt;"",$G$92,"")</f>
        <v/>
      </c>
      <c r="AO92" s="12"/>
      <c r="AP92" s="12"/>
      <c r="AQ92" s="12"/>
      <c r="AR92" s="12"/>
      <c r="AS92" s="12"/>
      <c r="AT92" s="12"/>
      <c r="AU92" s="12"/>
      <c r="AV92" s="12"/>
      <c r="AW92" s="12"/>
      <c r="AX92" s="12"/>
      <c r="AY92" s="12"/>
      <c r="AZ92" s="12"/>
      <c r="BA92" s="12"/>
      <c r="BB92" s="12" t="s">
        <v>3511</v>
      </c>
      <c r="BC92" s="12" t="s">
        <v>3464</v>
      </c>
      <c r="BD92" s="12" t="s">
        <v>3464</v>
      </c>
      <c r="BE92" s="12">
        <v>743</v>
      </c>
      <c r="BF92" s="12" t="s">
        <v>3490</v>
      </c>
      <c r="BG92" s="12" t="s">
        <v>3490</v>
      </c>
      <c r="BH92" s="12"/>
      <c r="BI92" s="12"/>
      <c r="BJ92" s="12"/>
      <c r="BK92" s="12"/>
      <c r="BL92" s="12"/>
      <c r="BM92" s="12"/>
      <c r="BN92" s="12"/>
      <c r="BO92" s="12"/>
      <c r="BP92" s="12"/>
      <c r="BQ92" s="12"/>
      <c r="BR92" s="12"/>
      <c r="BS92" s="12"/>
      <c r="BT92" s="12"/>
      <c r="BU92" s="12"/>
      <c r="BV92" s="12"/>
      <c r="BW92" s="12"/>
      <c r="BX92" s="12"/>
      <c r="BY92" s="12"/>
      <c r="BZ92" s="12"/>
    </row>
    <row r="93" spans="1:78" s="2" customFormat="1">
      <c r="A93" s="21"/>
      <c r="B93" s="122" t="str">
        <f t="shared" si="2"/>
        <v>T. Activities of households as employers; undifferentiated goods- and services-producing activities of households for own use</v>
      </c>
      <c r="C93" s="23" t="s">
        <v>3464</v>
      </c>
      <c r="D93" s="24"/>
      <c r="E93" s="24"/>
      <c r="F93" s="24"/>
      <c r="G93" s="24"/>
      <c r="H93" s="7"/>
      <c r="I93" s="7"/>
      <c r="J93" s="7"/>
      <c r="AA93" s="12"/>
      <c r="AB93" s="12"/>
      <c r="AC93" s="12" t="s">
        <v>2958</v>
      </c>
      <c r="AD93" s="12" t="s">
        <v>2857</v>
      </c>
      <c r="AE93" s="12">
        <v>78</v>
      </c>
      <c r="AF93" s="12" t="s">
        <v>3460</v>
      </c>
      <c r="AG93" s="12">
        <v>69</v>
      </c>
      <c r="AH93" s="12" t="s">
        <v>3463</v>
      </c>
      <c r="AI93" s="119">
        <f t="shared" si="3"/>
        <v>745</v>
      </c>
      <c r="AJ93" s="119" t="str">
        <f>IF($C$93&lt;&gt;"",$C$93,"")</f>
        <v xml:space="preserve"> </v>
      </c>
      <c r="AK93" s="119" t="str">
        <f>IF($D$93&lt;&gt;"",$D$93,"")</f>
        <v/>
      </c>
      <c r="AL93" s="119" t="str">
        <f>IF($E$93&lt;&gt;"",$E$93,"")</f>
        <v/>
      </c>
      <c r="AM93" s="119" t="str">
        <f>IF($F$93&lt;&gt;"",$F$93,"")</f>
        <v/>
      </c>
      <c r="AN93" s="119" t="str">
        <f>IF($G$93&lt;&gt;"",$G$93,"")</f>
        <v/>
      </c>
      <c r="AO93" s="12"/>
      <c r="AP93" s="12"/>
      <c r="AQ93" s="12"/>
      <c r="AR93" s="12"/>
      <c r="AS93" s="12"/>
      <c r="AT93" s="12"/>
      <c r="AU93" s="12"/>
      <c r="AV93" s="12"/>
      <c r="AW93" s="12"/>
      <c r="AX93" s="12"/>
      <c r="AY93" s="12"/>
      <c r="AZ93" s="12"/>
      <c r="BA93" s="12"/>
      <c r="BB93" s="12" t="s">
        <v>3512</v>
      </c>
      <c r="BC93" s="12" t="s">
        <v>3464</v>
      </c>
      <c r="BD93" s="12" t="s">
        <v>3464</v>
      </c>
      <c r="BE93" s="12">
        <v>745</v>
      </c>
      <c r="BF93" s="12" t="s">
        <v>3490</v>
      </c>
      <c r="BG93" s="12" t="s">
        <v>3490</v>
      </c>
      <c r="BH93" s="12"/>
      <c r="BI93" s="12"/>
      <c r="BJ93" s="12"/>
      <c r="BK93" s="12"/>
      <c r="BL93" s="12"/>
      <c r="BM93" s="12"/>
      <c r="BN93" s="12"/>
      <c r="BO93" s="12"/>
      <c r="BP93" s="12"/>
      <c r="BQ93" s="12"/>
      <c r="BR93" s="12"/>
      <c r="BS93" s="12"/>
      <c r="BT93" s="12"/>
      <c r="BU93" s="12"/>
      <c r="BV93" s="12"/>
      <c r="BW93" s="12"/>
      <c r="BX93" s="12"/>
      <c r="BY93" s="12"/>
      <c r="BZ93" s="12"/>
    </row>
    <row r="94" spans="1:78" s="2" customFormat="1">
      <c r="A94" s="21"/>
      <c r="B94" s="122" t="str">
        <f t="shared" si="2"/>
        <v>U. Activities of extraterritorial organizations and bodies</v>
      </c>
      <c r="C94" s="23" t="s">
        <v>3464</v>
      </c>
      <c r="D94" s="24"/>
      <c r="E94" s="24"/>
      <c r="F94" s="24"/>
      <c r="G94" s="24"/>
      <c r="H94" s="7"/>
      <c r="I94" s="7"/>
      <c r="J94" s="7"/>
      <c r="AA94" s="12"/>
      <c r="AB94" s="12"/>
      <c r="AC94" s="12" t="s">
        <v>2959</v>
      </c>
      <c r="AD94" s="12" t="s">
        <v>2857</v>
      </c>
      <c r="AE94" s="12">
        <v>78</v>
      </c>
      <c r="AF94" s="12" t="s">
        <v>3460</v>
      </c>
      <c r="AG94" s="12">
        <v>69</v>
      </c>
      <c r="AH94" s="12" t="s">
        <v>3463</v>
      </c>
      <c r="AI94" s="119">
        <f t="shared" si="3"/>
        <v>746</v>
      </c>
      <c r="AJ94" s="119" t="str">
        <f>IF($C$94&lt;&gt;"",$C$94,"")</f>
        <v xml:space="preserve"> </v>
      </c>
      <c r="AK94" s="119" t="str">
        <f>IF($D$94&lt;&gt;"",$D$94,"")</f>
        <v/>
      </c>
      <c r="AL94" s="119" t="str">
        <f>IF($E$94&lt;&gt;"",$E$94,"")</f>
        <v/>
      </c>
      <c r="AM94" s="119" t="str">
        <f>IF($F$94&lt;&gt;"",$F$94,"")</f>
        <v/>
      </c>
      <c r="AN94" s="119" t="str">
        <f>IF($G$94&lt;&gt;"",$G$94,"")</f>
        <v/>
      </c>
      <c r="AO94" s="12"/>
      <c r="AP94" s="12"/>
      <c r="AQ94" s="12"/>
      <c r="AR94" s="12"/>
      <c r="AS94" s="12"/>
      <c r="AT94" s="12"/>
      <c r="AU94" s="12"/>
      <c r="AV94" s="12"/>
      <c r="AW94" s="12"/>
      <c r="AX94" s="12"/>
      <c r="AY94" s="12"/>
      <c r="AZ94" s="12"/>
      <c r="BA94" s="12"/>
      <c r="BB94" s="12" t="s">
        <v>3513</v>
      </c>
      <c r="BC94" s="12" t="s">
        <v>3464</v>
      </c>
      <c r="BD94" s="12" t="s">
        <v>3464</v>
      </c>
      <c r="BE94" s="12">
        <v>746</v>
      </c>
      <c r="BF94" s="12" t="s">
        <v>3490</v>
      </c>
      <c r="BG94" s="12" t="s">
        <v>3490</v>
      </c>
      <c r="BH94" s="12"/>
      <c r="BI94" s="12"/>
      <c r="BJ94" s="12"/>
      <c r="BK94" s="12"/>
      <c r="BL94" s="12"/>
      <c r="BM94" s="12"/>
      <c r="BN94" s="12"/>
      <c r="BO94" s="12"/>
      <c r="BP94" s="12"/>
      <c r="BQ94" s="12"/>
      <c r="BR94" s="12"/>
      <c r="BS94" s="12"/>
      <c r="BT94" s="12"/>
      <c r="BU94" s="12"/>
      <c r="BV94" s="12"/>
      <c r="BW94" s="12"/>
      <c r="BX94" s="12"/>
      <c r="BY94" s="12"/>
      <c r="BZ94" s="12"/>
    </row>
    <row r="95" spans="1:78" s="2" customFormat="1">
      <c r="A95" s="21"/>
      <c r="B95" s="122" t="str">
        <f t="shared" si="2"/>
        <v>X. Not elsewhere classified</v>
      </c>
      <c r="C95" s="23" t="s">
        <v>3464</v>
      </c>
      <c r="D95" s="24"/>
      <c r="E95" s="24"/>
      <c r="F95" s="24"/>
      <c r="G95" s="24"/>
      <c r="H95" s="7"/>
      <c r="I95" s="7"/>
      <c r="J95" s="7"/>
      <c r="AA95" s="12"/>
      <c r="AB95" s="12"/>
      <c r="AC95" s="12" t="s">
        <v>2960</v>
      </c>
      <c r="AD95" s="12" t="s">
        <v>2857</v>
      </c>
      <c r="AE95" s="12">
        <v>78</v>
      </c>
      <c r="AF95" s="12" t="s">
        <v>3460</v>
      </c>
      <c r="AG95" s="12">
        <v>69</v>
      </c>
      <c r="AH95" s="12" t="s">
        <v>3463</v>
      </c>
      <c r="AI95" s="119">
        <f t="shared" si="3"/>
        <v>747</v>
      </c>
      <c r="AJ95" s="119" t="str">
        <f>IF($C$95&lt;&gt;"",$C$95,"")</f>
        <v xml:space="preserve"> </v>
      </c>
      <c r="AK95" s="119" t="str">
        <f>IF($D$95&lt;&gt;"",$D$95,"")</f>
        <v/>
      </c>
      <c r="AL95" s="119" t="str">
        <f>IF($E$95&lt;&gt;"",$E$95,"")</f>
        <v/>
      </c>
      <c r="AM95" s="119" t="str">
        <f>IF($F$95&lt;&gt;"",$F$95,"")</f>
        <v/>
      </c>
      <c r="AN95" s="119" t="str">
        <f>IF($G$95&lt;&gt;"",$G$95,"")</f>
        <v/>
      </c>
      <c r="AO95" s="12"/>
      <c r="AP95" s="12"/>
      <c r="AQ95" s="12"/>
      <c r="AR95" s="12"/>
      <c r="AS95" s="12"/>
      <c r="AT95" s="12"/>
      <c r="AU95" s="12"/>
      <c r="AV95" s="12"/>
      <c r="AW95" s="12"/>
      <c r="AX95" s="12"/>
      <c r="AY95" s="12"/>
      <c r="AZ95" s="12"/>
      <c r="BA95" s="12"/>
      <c r="BB95" s="12" t="s">
        <v>3510</v>
      </c>
      <c r="BC95" s="12" t="s">
        <v>3464</v>
      </c>
      <c r="BD95" s="12" t="s">
        <v>3464</v>
      </c>
      <c r="BE95" s="12">
        <v>747</v>
      </c>
      <c r="BF95" s="12" t="s">
        <v>3490</v>
      </c>
      <c r="BG95" s="12" t="s">
        <v>3490</v>
      </c>
      <c r="BH95" s="12"/>
      <c r="BI95" s="12"/>
      <c r="BJ95" s="12"/>
      <c r="BK95" s="12"/>
      <c r="BL95" s="12"/>
      <c r="BM95" s="12"/>
      <c r="BN95" s="12"/>
      <c r="BO95" s="12"/>
      <c r="BP95" s="12"/>
      <c r="BQ95" s="12"/>
      <c r="BR95" s="12"/>
      <c r="BS95" s="12"/>
      <c r="BT95" s="12"/>
      <c r="BU95" s="12"/>
      <c r="BV95" s="12"/>
      <c r="BW95" s="12"/>
      <c r="BX95" s="12"/>
      <c r="BY95" s="12"/>
      <c r="BZ95" s="12"/>
    </row>
    <row r="96" spans="1:78" s="2" customFormat="1">
      <c r="A96" s="7"/>
      <c r="B96" s="7"/>
      <c r="C96" s="7"/>
      <c r="D96" s="7"/>
      <c r="E96" s="7"/>
      <c r="F96" s="7"/>
      <c r="G96" s="7"/>
      <c r="H96" s="7"/>
      <c r="I96" s="7"/>
      <c r="J96" s="7"/>
      <c r="AA96" s="12"/>
      <c r="AB96" s="12"/>
      <c r="AC96" s="12" t="s">
        <v>2961</v>
      </c>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row>
    <row r="97" spans="1:78" s="2" customFormat="1" ht="12">
      <c r="A97" s="11" t="s">
        <v>2865</v>
      </c>
      <c r="B97" s="108"/>
      <c r="C97" s="86"/>
      <c r="D97" s="86"/>
      <c r="E97" s="86"/>
      <c r="F97" s="86"/>
      <c r="G97" s="87"/>
      <c r="H97" s="7"/>
      <c r="I97" s="7"/>
      <c r="J97" s="7"/>
      <c r="AA97" s="12"/>
      <c r="AB97" s="12"/>
      <c r="AC97" s="12" t="s">
        <v>2962</v>
      </c>
      <c r="AD97" s="12" t="s">
        <v>2857</v>
      </c>
      <c r="AE97" s="12">
        <v>78</v>
      </c>
      <c r="AF97" s="12" t="s">
        <v>3460</v>
      </c>
      <c r="AG97" s="12">
        <v>69</v>
      </c>
      <c r="AH97" s="12" t="s">
        <v>2866</v>
      </c>
      <c r="AI97" s="12"/>
      <c r="AJ97" s="119" t="str">
        <f>IF($B$97&lt;&gt;"",$B$97,"")</f>
        <v/>
      </c>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row>
    <row r="98" spans="1:78" s="2" customFormat="1">
      <c r="A98" s="7"/>
      <c r="B98" s="88"/>
      <c r="C98" s="89"/>
      <c r="D98" s="89"/>
      <c r="E98" s="89"/>
      <c r="F98" s="89"/>
      <c r="G98" s="90"/>
      <c r="H98" s="7"/>
      <c r="I98" s="7"/>
      <c r="J98" s="7"/>
      <c r="AA98" s="12"/>
      <c r="AB98" s="12"/>
      <c r="AC98" s="12" t="s">
        <v>2963</v>
      </c>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row>
    <row r="99" spans="1:78" s="2" customFormat="1">
      <c r="A99" s="7"/>
      <c r="B99" s="88"/>
      <c r="C99" s="89"/>
      <c r="D99" s="89"/>
      <c r="E99" s="89"/>
      <c r="F99" s="89"/>
      <c r="G99" s="90"/>
      <c r="H99" s="7"/>
      <c r="I99" s="7"/>
      <c r="J99" s="7"/>
      <c r="AA99" s="12"/>
      <c r="AB99" s="12"/>
      <c r="AC99" s="12" t="s">
        <v>2964</v>
      </c>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row>
    <row r="100" spans="1:78" s="2" customFormat="1">
      <c r="A100" s="7"/>
      <c r="B100" s="91"/>
      <c r="C100" s="92"/>
      <c r="D100" s="92"/>
      <c r="E100" s="92"/>
      <c r="F100" s="92"/>
      <c r="G100" s="93"/>
      <c r="H100" s="7"/>
      <c r="I100" s="7"/>
      <c r="J100" s="7"/>
      <c r="AA100" s="12"/>
      <c r="AB100" s="12"/>
      <c r="AC100" s="12" t="s">
        <v>2965</v>
      </c>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row>
    <row r="101" spans="1:78" s="2" customFormat="1">
      <c r="A101" s="7"/>
      <c r="B101" s="7"/>
      <c r="C101" s="7"/>
      <c r="D101" s="7"/>
      <c r="E101" s="7"/>
      <c r="F101" s="7"/>
      <c r="G101" s="7"/>
      <c r="H101" s="7"/>
      <c r="I101" s="7"/>
      <c r="J101" s="7"/>
      <c r="AA101" s="12"/>
      <c r="AB101" s="12"/>
      <c r="AC101" s="12" t="s">
        <v>2966</v>
      </c>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row>
    <row r="102" spans="1:78" s="2" customFormat="1">
      <c r="A102" s="7"/>
      <c r="B102" s="7"/>
      <c r="C102" s="7"/>
      <c r="D102" s="7"/>
      <c r="E102" s="7"/>
      <c r="F102" s="7"/>
      <c r="G102" s="7"/>
      <c r="H102" s="7"/>
      <c r="I102" s="7"/>
      <c r="J102" s="7"/>
      <c r="AA102" s="12"/>
      <c r="AB102" s="12"/>
      <c r="AC102" s="12" t="s">
        <v>2967</v>
      </c>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row>
    <row r="103" spans="1:78" s="2" customFormat="1" ht="19.2">
      <c r="A103" s="103" t="s">
        <v>2810</v>
      </c>
      <c r="B103" s="100"/>
      <c r="C103" s="100"/>
      <c r="D103" s="100"/>
      <c r="E103" s="100"/>
      <c r="F103" s="100"/>
      <c r="G103" s="101"/>
      <c r="H103" s="7"/>
      <c r="I103" s="7"/>
      <c r="J103" s="7"/>
      <c r="AA103" s="12"/>
      <c r="AB103" s="12"/>
      <c r="AC103" s="12" t="s">
        <v>2968</v>
      </c>
      <c r="AD103" s="12" t="s">
        <v>2857</v>
      </c>
      <c r="AE103" s="12">
        <v>78</v>
      </c>
      <c r="AF103" s="12" t="s">
        <v>3460</v>
      </c>
      <c r="AG103" s="12">
        <v>68</v>
      </c>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row>
    <row r="104" spans="1:78" s="2" customFormat="1">
      <c r="A104" s="7"/>
      <c r="B104" s="7"/>
      <c r="C104" s="7"/>
      <c r="D104" s="7"/>
      <c r="E104" s="7"/>
      <c r="F104" s="7"/>
      <c r="G104" s="7"/>
      <c r="H104" s="7"/>
      <c r="I104" s="7"/>
      <c r="J104" s="7"/>
      <c r="AA104" s="12"/>
      <c r="AB104" s="12"/>
      <c r="AC104" s="12" t="s">
        <v>2969</v>
      </c>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row>
    <row r="105" spans="1:78" s="2" customFormat="1" ht="28.35" customHeight="1">
      <c r="A105" s="104" t="s">
        <v>2811</v>
      </c>
      <c r="B105" s="95"/>
      <c r="C105" s="95"/>
      <c r="D105" s="95"/>
      <c r="E105" s="95"/>
      <c r="F105" s="95"/>
      <c r="G105" s="95"/>
      <c r="H105" s="7"/>
      <c r="I105" s="7"/>
      <c r="J105" s="7"/>
      <c r="AA105" s="12"/>
      <c r="AB105" s="12"/>
      <c r="AC105" s="12" t="s">
        <v>2970</v>
      </c>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row>
    <row r="106" spans="1:78" s="2" customFormat="1" ht="15.15" customHeight="1">
      <c r="A106" s="104"/>
      <c r="B106" s="95"/>
      <c r="C106" s="95"/>
      <c r="D106" s="95"/>
      <c r="E106" s="95"/>
      <c r="F106" s="95"/>
      <c r="G106" s="95"/>
      <c r="H106" s="7"/>
      <c r="I106" s="7"/>
      <c r="J106" s="7"/>
      <c r="AA106" s="12"/>
      <c r="AB106" s="12"/>
      <c r="AC106" s="12" t="s">
        <v>2971</v>
      </c>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row>
    <row r="107" spans="1:78" s="2" customFormat="1" ht="13.8">
      <c r="A107" s="11" t="s">
        <v>2746</v>
      </c>
      <c r="B107" s="105" t="s">
        <v>3588</v>
      </c>
      <c r="C107" s="82"/>
      <c r="D107" s="82"/>
      <c r="E107" s="83"/>
      <c r="F107" s="118" t="str">
        <f>IF(ISERROR(SEARCH("Nonstandard",$B$107))=TRUE,"","Please specify in the 'Notes' field below")</f>
        <v/>
      </c>
      <c r="G107" s="7"/>
      <c r="H107" s="7"/>
      <c r="I107" s="7"/>
      <c r="J107" s="7"/>
      <c r="AA107" s="12"/>
      <c r="AB107" s="12"/>
      <c r="AC107" s="12" t="s">
        <v>2972</v>
      </c>
      <c r="AD107" s="12" t="s">
        <v>2857</v>
      </c>
      <c r="AE107" s="12">
        <v>78</v>
      </c>
      <c r="AF107" s="12" t="s">
        <v>3460</v>
      </c>
      <c r="AG107" s="12">
        <v>68</v>
      </c>
      <c r="AH107" s="12" t="s">
        <v>2859</v>
      </c>
      <c r="AI107" s="119" t="str">
        <f>IF(ISERROR(FIND("]",$B$107))=TRUE,"",MID($B$107,2,FIND("]",$B$107)-2))</f>
        <v>3</v>
      </c>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row>
    <row r="108" spans="1:78" s="2" customFormat="1">
      <c r="A108" s="7"/>
      <c r="B108" s="7"/>
      <c r="C108" s="7"/>
      <c r="D108" s="7"/>
      <c r="E108" s="7"/>
      <c r="F108" s="7"/>
      <c r="G108" s="7"/>
      <c r="H108" s="7"/>
      <c r="I108" s="7"/>
      <c r="J108" s="7"/>
      <c r="AA108" s="12"/>
      <c r="AB108" s="12"/>
      <c r="AC108" s="12" t="s">
        <v>2973</v>
      </c>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row>
    <row r="109" spans="1:78" s="2" customFormat="1" ht="13.8">
      <c r="A109" s="11" t="s">
        <v>2812</v>
      </c>
      <c r="B109" s="105" t="s">
        <v>2</v>
      </c>
      <c r="C109" s="82"/>
      <c r="D109" s="82"/>
      <c r="E109" s="83"/>
      <c r="F109" s="118" t="str">
        <f>IF(ISERROR(SEARCH("Nonstandard",$B$109))=TRUE,"","Please specify in the 'Notes' field below")</f>
        <v/>
      </c>
      <c r="G109" s="7"/>
      <c r="H109" s="7"/>
      <c r="I109" s="7"/>
      <c r="J109" s="7"/>
      <c r="AA109" s="12"/>
      <c r="AB109" s="12"/>
      <c r="AC109" s="12" t="s">
        <v>2974</v>
      </c>
      <c r="AD109" s="12" t="s">
        <v>2857</v>
      </c>
      <c r="AE109" s="12">
        <v>78</v>
      </c>
      <c r="AF109" s="12" t="s">
        <v>3460</v>
      </c>
      <c r="AG109" s="12">
        <v>68</v>
      </c>
      <c r="AH109" s="12" t="s">
        <v>3535</v>
      </c>
      <c r="AI109" s="12">
        <v>44</v>
      </c>
      <c r="AJ109" s="12" t="s">
        <v>3536</v>
      </c>
      <c r="AK109" s="119" t="str">
        <f>IF(ISERROR(FIND("]",$B$109))=TRUE,"",MID($B$109,2,FIND("]",$B$109)-2))</f>
        <v/>
      </c>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row>
    <row r="110" spans="1:78" s="2" customFormat="1" ht="12">
      <c r="A110" s="7"/>
      <c r="B110" s="7"/>
      <c r="C110" s="7"/>
      <c r="D110" s="19" t="s">
        <v>3462</v>
      </c>
      <c r="E110" s="7"/>
      <c r="F110" s="7"/>
      <c r="G110" s="7"/>
      <c r="H110" s="7"/>
      <c r="I110" s="7"/>
      <c r="J110" s="7"/>
      <c r="AA110" s="12"/>
      <c r="AB110" s="12"/>
      <c r="AC110" s="12" t="s">
        <v>2975</v>
      </c>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row>
    <row r="111" spans="1:78" s="1" customFormat="1" ht="34.950000000000003" customHeight="1">
      <c r="A111" s="18"/>
      <c r="B111" s="20" t="s">
        <v>3465</v>
      </c>
      <c r="C111" s="20">
        <v>2024</v>
      </c>
      <c r="D111" s="120">
        <f>C111-1</f>
        <v>2023</v>
      </c>
      <c r="E111" s="120">
        <f>D111-1</f>
        <v>2022</v>
      </c>
      <c r="F111" s="120">
        <f>E111-1</f>
        <v>2021</v>
      </c>
      <c r="G111" s="120">
        <f>F111-1</f>
        <v>2020</v>
      </c>
      <c r="H111" s="10"/>
      <c r="I111" s="10"/>
      <c r="J111" s="10"/>
      <c r="K111" s="10"/>
      <c r="L111" s="10"/>
      <c r="M111" s="10"/>
      <c r="N111" s="10"/>
      <c r="O111" s="10"/>
      <c r="P111" s="10"/>
      <c r="Q111" s="10"/>
      <c r="R111" s="10"/>
      <c r="S111" s="10"/>
      <c r="AA111" s="28"/>
      <c r="AB111" s="28"/>
      <c r="AC111" s="28" t="s">
        <v>2976</v>
      </c>
      <c r="AD111" s="28" t="s">
        <v>2857</v>
      </c>
      <c r="AE111" s="28">
        <v>78</v>
      </c>
      <c r="AF111" s="28" t="s">
        <v>3460</v>
      </c>
      <c r="AG111" s="28">
        <v>68</v>
      </c>
      <c r="AH111" s="28" t="s">
        <v>3461</v>
      </c>
      <c r="AI111" s="121">
        <f>IF($B$111=$BB$111,IF(BE111&lt;&gt;"",BE111,""),IF($B$111=$BC$111,IF(BF111&lt;&gt;"",BF111,""),IF($B$111=$BD$111,IF(BG111&lt;&gt;"",BG111,""),"")))</f>
        <v>15</v>
      </c>
      <c r="AJ111" s="121">
        <f>IF($C$111&lt;&gt;"",$C$111,"")</f>
        <v>2024</v>
      </c>
      <c r="AK111" s="121">
        <f>IF($D$111&lt;&gt;"",$D$111,"")</f>
        <v>2023</v>
      </c>
      <c r="AL111" s="121">
        <f>IF($E$111&lt;&gt;"",$E$111,"")</f>
        <v>2022</v>
      </c>
      <c r="AM111" s="121">
        <f>IF($F$111&lt;&gt;"",$F$111,"")</f>
        <v>2021</v>
      </c>
      <c r="AN111" s="121">
        <f>IF($G$111&lt;&gt;"",$G$111,"")</f>
        <v>2020</v>
      </c>
      <c r="AO111" s="28"/>
      <c r="AP111" s="28"/>
      <c r="AQ111" s="28"/>
      <c r="AR111" s="28"/>
      <c r="AS111" s="28"/>
      <c r="AT111" s="28"/>
      <c r="AU111" s="28"/>
      <c r="AV111" s="28"/>
      <c r="AW111" s="28"/>
      <c r="AX111" s="28"/>
      <c r="AY111" s="28"/>
      <c r="AZ111" s="28"/>
      <c r="BA111" s="28"/>
      <c r="BB111" s="28" t="s">
        <v>3465</v>
      </c>
      <c r="BC111" s="28" t="s">
        <v>3466</v>
      </c>
      <c r="BD111" s="28" t="s">
        <v>3467</v>
      </c>
      <c r="BE111" s="28">
        <v>15</v>
      </c>
      <c r="BF111" s="28">
        <v>33</v>
      </c>
      <c r="BG111" s="28">
        <v>14</v>
      </c>
      <c r="BH111" s="28"/>
      <c r="BI111" s="28"/>
      <c r="BJ111" s="28"/>
      <c r="BK111" s="28"/>
      <c r="BL111" s="28"/>
      <c r="BM111" s="28"/>
      <c r="BN111" s="28"/>
      <c r="BO111" s="28"/>
      <c r="BP111" s="28"/>
      <c r="BQ111" s="28"/>
      <c r="BR111" s="28"/>
      <c r="BS111" s="28"/>
      <c r="BT111" s="28"/>
      <c r="BU111" s="28"/>
      <c r="BV111" s="28"/>
      <c r="BW111" s="28"/>
      <c r="BX111" s="28"/>
      <c r="BY111" s="28"/>
      <c r="BZ111" s="28"/>
    </row>
    <row r="112" spans="1:78" s="2" customFormat="1">
      <c r="A112" s="21"/>
      <c r="B112" s="122" t="str">
        <f t="shared" ref="B112:B134" si="4">IF(LEFT(A112,1)=" "," ",IF($B$111=$BB$111,IF(BB112&lt;&gt;"",BB112,""),IF($B$111=$BC$111,IF(BC112&lt;&gt;"",BC112,""),IF($B$111=$BD$111,IF(BD112&lt;&gt;"",BD112,""),""))))</f>
        <v>Total</v>
      </c>
      <c r="C112" s="23" t="s">
        <v>3464</v>
      </c>
      <c r="D112" s="24"/>
      <c r="E112" s="24"/>
      <c r="F112" s="24"/>
      <c r="G112" s="24"/>
      <c r="H112" s="7"/>
      <c r="I112" s="7"/>
      <c r="J112" s="7"/>
      <c r="AA112" s="12"/>
      <c r="AB112" s="12"/>
      <c r="AC112" s="12" t="s">
        <v>2977</v>
      </c>
      <c r="AD112" s="12" t="s">
        <v>2857</v>
      </c>
      <c r="AE112" s="12">
        <v>78</v>
      </c>
      <c r="AF112" s="12" t="s">
        <v>3460</v>
      </c>
      <c r="AG112" s="12">
        <v>68</v>
      </c>
      <c r="AH112" s="12" t="s">
        <v>3463</v>
      </c>
      <c r="AI112" s="119">
        <f t="shared" ref="AI112:AI134" si="5">IF(LEFT(AH112,1)=".",".",IF($B$111=$BB$111, IF(BE112&lt;&gt;"",BE112,""),IF($B$111=$BC$111,IF(BF112&lt;&gt;"",BF112,""),IF($B$111=$BD$111,IF(BG112&lt;&gt;"",BG112,""),""))))</f>
        <v>713</v>
      </c>
      <c r="AJ112" s="119" t="str">
        <f>IF($C$112&lt;&gt;"",$C$112,"")</f>
        <v xml:space="preserve"> </v>
      </c>
      <c r="AK112" s="119" t="str">
        <f>IF($D$112&lt;&gt;"",$D$112,"")</f>
        <v/>
      </c>
      <c r="AL112" s="119" t="str">
        <f>IF($E$112&lt;&gt;"",$E$112,"")</f>
        <v/>
      </c>
      <c r="AM112" s="119" t="str">
        <f>IF($F$112&lt;&gt;"",$F$112,"")</f>
        <v/>
      </c>
      <c r="AN112" s="119" t="str">
        <f>IF($G$112&lt;&gt;"",$G$112,"")</f>
        <v/>
      </c>
      <c r="AO112" s="12"/>
      <c r="AP112" s="12"/>
      <c r="AQ112" s="12"/>
      <c r="AR112" s="12"/>
      <c r="AS112" s="12"/>
      <c r="AT112" s="12"/>
      <c r="AU112" s="12"/>
      <c r="AV112" s="12"/>
      <c r="AW112" s="12"/>
      <c r="AX112" s="12"/>
      <c r="AY112" s="12"/>
      <c r="AZ112" s="12"/>
      <c r="BA112" s="12"/>
      <c r="BB112" s="12" t="s">
        <v>2749</v>
      </c>
      <c r="BC112" s="12" t="s">
        <v>2749</v>
      </c>
      <c r="BD112" s="12" t="s">
        <v>2749</v>
      </c>
      <c r="BE112" s="12">
        <v>713</v>
      </c>
      <c r="BF112" s="12">
        <v>1111</v>
      </c>
      <c r="BG112" s="12">
        <v>496</v>
      </c>
      <c r="BH112" s="12"/>
      <c r="BI112" s="12"/>
      <c r="BJ112" s="12"/>
      <c r="BK112" s="12"/>
      <c r="BL112" s="12"/>
      <c r="BM112" s="12"/>
      <c r="BN112" s="12"/>
      <c r="BO112" s="12"/>
      <c r="BP112" s="12"/>
      <c r="BQ112" s="12"/>
      <c r="BR112" s="12"/>
      <c r="BS112" s="12"/>
      <c r="BT112" s="12"/>
      <c r="BU112" s="12"/>
      <c r="BV112" s="12"/>
      <c r="BW112" s="12"/>
      <c r="BX112" s="12"/>
      <c r="BY112" s="12"/>
      <c r="BZ112" s="12"/>
    </row>
    <row r="113" spans="1:78" s="2" customFormat="1">
      <c r="A113" s="21"/>
      <c r="B113" s="122" t="str">
        <f t="shared" si="4"/>
        <v>A. Agriculture; forestry and fishing</v>
      </c>
      <c r="C113" s="23" t="s">
        <v>3464</v>
      </c>
      <c r="D113" s="24"/>
      <c r="E113" s="24"/>
      <c r="F113" s="24"/>
      <c r="G113" s="24"/>
      <c r="H113" s="7"/>
      <c r="I113" s="7"/>
      <c r="J113" s="7"/>
      <c r="AA113" s="12"/>
      <c r="AB113" s="12"/>
      <c r="AC113" s="12" t="s">
        <v>2978</v>
      </c>
      <c r="AD113" s="12" t="s">
        <v>2857</v>
      </c>
      <c r="AE113" s="12">
        <v>78</v>
      </c>
      <c r="AF113" s="12" t="s">
        <v>3460</v>
      </c>
      <c r="AG113" s="12">
        <v>68</v>
      </c>
      <c r="AH113" s="12" t="s">
        <v>3463</v>
      </c>
      <c r="AI113" s="119">
        <f t="shared" si="5"/>
        <v>714</v>
      </c>
      <c r="AJ113" s="119" t="str">
        <f>IF($C$113&lt;&gt;"",$C$113,"")</f>
        <v xml:space="preserve"> </v>
      </c>
      <c r="AK113" s="119" t="str">
        <f>IF($D$113&lt;&gt;"",$D$113,"")</f>
        <v/>
      </c>
      <c r="AL113" s="119" t="str">
        <f>IF($E$113&lt;&gt;"",$E$113,"")</f>
        <v/>
      </c>
      <c r="AM113" s="119" t="str">
        <f>IF($F$113&lt;&gt;"",$F$113,"")</f>
        <v/>
      </c>
      <c r="AN113" s="119" t="str">
        <f>IF($G$113&lt;&gt;"",$G$113,"")</f>
        <v/>
      </c>
      <c r="AO113" s="12"/>
      <c r="AP113" s="12"/>
      <c r="AQ113" s="12"/>
      <c r="AR113" s="12"/>
      <c r="AS113" s="12"/>
      <c r="AT113" s="12"/>
      <c r="AU113" s="12"/>
      <c r="AV113" s="12"/>
      <c r="AW113" s="12"/>
      <c r="AX113" s="12"/>
      <c r="AY113" s="12"/>
      <c r="AZ113" s="12"/>
      <c r="BA113" s="12"/>
      <c r="BB113" s="12" t="s">
        <v>3468</v>
      </c>
      <c r="BC113" s="12" t="s">
        <v>3469</v>
      </c>
      <c r="BD113" s="12" t="s">
        <v>3470</v>
      </c>
      <c r="BE113" s="12">
        <v>714</v>
      </c>
      <c r="BF113" s="12">
        <v>1112</v>
      </c>
      <c r="BG113" s="12">
        <v>499</v>
      </c>
      <c r="BH113" s="12"/>
      <c r="BI113" s="12"/>
      <c r="BJ113" s="12"/>
      <c r="BK113" s="12"/>
      <c r="BL113" s="12"/>
      <c r="BM113" s="12"/>
      <c r="BN113" s="12"/>
      <c r="BO113" s="12"/>
      <c r="BP113" s="12"/>
      <c r="BQ113" s="12"/>
      <c r="BR113" s="12"/>
      <c r="BS113" s="12"/>
      <c r="BT113" s="12"/>
      <c r="BU113" s="12"/>
      <c r="BV113" s="12"/>
      <c r="BW113" s="12"/>
      <c r="BX113" s="12"/>
      <c r="BY113" s="12"/>
      <c r="BZ113" s="12"/>
    </row>
    <row r="114" spans="1:78" s="2" customFormat="1">
      <c r="A114" s="21"/>
      <c r="B114" s="122" t="str">
        <f t="shared" si="4"/>
        <v>B. Mining and quarrying</v>
      </c>
      <c r="C114" s="23" t="s">
        <v>3464</v>
      </c>
      <c r="D114" s="24"/>
      <c r="E114" s="24"/>
      <c r="F114" s="24"/>
      <c r="G114" s="24"/>
      <c r="H114" s="7"/>
      <c r="I114" s="7"/>
      <c r="J114" s="7"/>
      <c r="AA114" s="12"/>
      <c r="AB114" s="12"/>
      <c r="AC114" s="12" t="s">
        <v>2979</v>
      </c>
      <c r="AD114" s="12" t="s">
        <v>2857</v>
      </c>
      <c r="AE114" s="12">
        <v>78</v>
      </c>
      <c r="AF114" s="12" t="s">
        <v>3460</v>
      </c>
      <c r="AG114" s="12">
        <v>68</v>
      </c>
      <c r="AH114" s="12" t="s">
        <v>3463</v>
      </c>
      <c r="AI114" s="119">
        <f t="shared" si="5"/>
        <v>716</v>
      </c>
      <c r="AJ114" s="119" t="str">
        <f>IF($C$114&lt;&gt;"",$C$114,"")</f>
        <v xml:space="preserve"> </v>
      </c>
      <c r="AK114" s="119" t="str">
        <f>IF($D$114&lt;&gt;"",$D$114,"")</f>
        <v/>
      </c>
      <c r="AL114" s="119" t="str">
        <f>IF($E$114&lt;&gt;"",$E$114,"")</f>
        <v/>
      </c>
      <c r="AM114" s="119" t="str">
        <f>IF($F$114&lt;&gt;"",$F$114,"")</f>
        <v/>
      </c>
      <c r="AN114" s="119" t="str">
        <f>IF($G$114&lt;&gt;"",$G$114,"")</f>
        <v/>
      </c>
      <c r="AO114" s="12"/>
      <c r="AP114" s="12"/>
      <c r="AQ114" s="12"/>
      <c r="AR114" s="12"/>
      <c r="AS114" s="12"/>
      <c r="AT114" s="12"/>
      <c r="AU114" s="12"/>
      <c r="AV114" s="12"/>
      <c r="AW114" s="12"/>
      <c r="AX114" s="12"/>
      <c r="AY114" s="12"/>
      <c r="AZ114" s="12"/>
      <c r="BA114" s="12"/>
      <c r="BB114" s="12" t="s">
        <v>3471</v>
      </c>
      <c r="BC114" s="12" t="s">
        <v>3472</v>
      </c>
      <c r="BD114" s="12" t="s">
        <v>3473</v>
      </c>
      <c r="BE114" s="12">
        <v>716</v>
      </c>
      <c r="BF114" s="12">
        <v>1213</v>
      </c>
      <c r="BG114" s="12">
        <v>502</v>
      </c>
      <c r="BH114" s="12"/>
      <c r="BI114" s="12"/>
      <c r="BJ114" s="12"/>
      <c r="BK114" s="12"/>
      <c r="BL114" s="12"/>
      <c r="BM114" s="12"/>
      <c r="BN114" s="12"/>
      <c r="BO114" s="12"/>
      <c r="BP114" s="12"/>
      <c r="BQ114" s="12"/>
      <c r="BR114" s="12"/>
      <c r="BS114" s="12"/>
      <c r="BT114" s="12"/>
      <c r="BU114" s="12"/>
      <c r="BV114" s="12"/>
      <c r="BW114" s="12"/>
      <c r="BX114" s="12"/>
      <c r="BY114" s="12"/>
      <c r="BZ114" s="12"/>
    </row>
    <row r="115" spans="1:78" s="2" customFormat="1">
      <c r="A115" s="21"/>
      <c r="B115" s="122" t="str">
        <f t="shared" si="4"/>
        <v>C. Manufacturing</v>
      </c>
      <c r="C115" s="23" t="s">
        <v>3464</v>
      </c>
      <c r="D115" s="24"/>
      <c r="E115" s="24"/>
      <c r="F115" s="24"/>
      <c r="G115" s="24"/>
      <c r="H115" s="7"/>
      <c r="I115" s="7"/>
      <c r="J115" s="7"/>
      <c r="AA115" s="12"/>
      <c r="AB115" s="12"/>
      <c r="AC115" s="12" t="s">
        <v>2980</v>
      </c>
      <c r="AD115" s="12" t="s">
        <v>2857</v>
      </c>
      <c r="AE115" s="12">
        <v>78</v>
      </c>
      <c r="AF115" s="12" t="s">
        <v>3460</v>
      </c>
      <c r="AG115" s="12">
        <v>68</v>
      </c>
      <c r="AH115" s="12" t="s">
        <v>3463</v>
      </c>
      <c r="AI115" s="119">
        <f t="shared" si="5"/>
        <v>722</v>
      </c>
      <c r="AJ115" s="119" t="str">
        <f>IF($C$115&lt;&gt;"",$C$115,"")</f>
        <v xml:space="preserve"> </v>
      </c>
      <c r="AK115" s="119" t="str">
        <f>IF($D$115&lt;&gt;"",$D$115,"")</f>
        <v/>
      </c>
      <c r="AL115" s="119" t="str">
        <f>IF($E$115&lt;&gt;"",$E$115,"")</f>
        <v/>
      </c>
      <c r="AM115" s="119" t="str">
        <f>IF($F$115&lt;&gt;"",$F$115,"")</f>
        <v/>
      </c>
      <c r="AN115" s="119" t="str">
        <f>IF($G$115&lt;&gt;"",$G$115,"")</f>
        <v/>
      </c>
      <c r="AO115" s="12"/>
      <c r="AP115" s="12"/>
      <c r="AQ115" s="12"/>
      <c r="AR115" s="12"/>
      <c r="AS115" s="12"/>
      <c r="AT115" s="12"/>
      <c r="AU115" s="12"/>
      <c r="AV115" s="12"/>
      <c r="AW115" s="12"/>
      <c r="AX115" s="12"/>
      <c r="AY115" s="12"/>
      <c r="AZ115" s="12"/>
      <c r="BA115" s="12"/>
      <c r="BB115" s="12" t="s">
        <v>3474</v>
      </c>
      <c r="BC115" s="12" t="s">
        <v>3475</v>
      </c>
      <c r="BD115" s="12" t="s">
        <v>3476</v>
      </c>
      <c r="BE115" s="12">
        <v>722</v>
      </c>
      <c r="BF115" s="12">
        <v>1115</v>
      </c>
      <c r="BG115" s="12">
        <v>507</v>
      </c>
      <c r="BH115" s="12"/>
      <c r="BI115" s="12"/>
      <c r="BJ115" s="12"/>
      <c r="BK115" s="12"/>
      <c r="BL115" s="12"/>
      <c r="BM115" s="12"/>
      <c r="BN115" s="12"/>
      <c r="BO115" s="12"/>
      <c r="BP115" s="12"/>
      <c r="BQ115" s="12"/>
      <c r="BR115" s="12"/>
      <c r="BS115" s="12"/>
      <c r="BT115" s="12"/>
      <c r="BU115" s="12"/>
      <c r="BV115" s="12"/>
      <c r="BW115" s="12"/>
      <c r="BX115" s="12"/>
      <c r="BY115" s="12"/>
      <c r="BZ115" s="12"/>
    </row>
    <row r="116" spans="1:78" s="2" customFormat="1">
      <c r="A116" s="21"/>
      <c r="B116" s="122" t="str">
        <f t="shared" si="4"/>
        <v>D. Electricity; gas, steam and air conditioning supply</v>
      </c>
      <c r="C116" s="23" t="s">
        <v>3464</v>
      </c>
      <c r="D116" s="24"/>
      <c r="E116" s="24"/>
      <c r="F116" s="24"/>
      <c r="G116" s="24"/>
      <c r="H116" s="7"/>
      <c r="I116" s="7"/>
      <c r="J116" s="7"/>
      <c r="AA116" s="12"/>
      <c r="AB116" s="12"/>
      <c r="AC116" s="12" t="s">
        <v>2981</v>
      </c>
      <c r="AD116" s="12" t="s">
        <v>2857</v>
      </c>
      <c r="AE116" s="12">
        <v>78</v>
      </c>
      <c r="AF116" s="12" t="s">
        <v>3460</v>
      </c>
      <c r="AG116" s="12">
        <v>68</v>
      </c>
      <c r="AH116" s="12" t="s">
        <v>3463</v>
      </c>
      <c r="AI116" s="119">
        <f t="shared" si="5"/>
        <v>723</v>
      </c>
      <c r="AJ116" s="119" t="str">
        <f>IF($C$116&lt;&gt;"",$C$116,"")</f>
        <v xml:space="preserve"> </v>
      </c>
      <c r="AK116" s="119" t="str">
        <f>IF($D$116&lt;&gt;"",$D$116,"")</f>
        <v/>
      </c>
      <c r="AL116" s="119" t="str">
        <f>IF($E$116&lt;&gt;"",$E$116,"")</f>
        <v/>
      </c>
      <c r="AM116" s="119" t="str">
        <f>IF($F$116&lt;&gt;"",$F$116,"")</f>
        <v/>
      </c>
      <c r="AN116" s="119" t="str">
        <f>IF($G$116&lt;&gt;"",$G$116,"")</f>
        <v/>
      </c>
      <c r="AO116" s="12"/>
      <c r="AP116" s="12"/>
      <c r="AQ116" s="12"/>
      <c r="AR116" s="12"/>
      <c r="AS116" s="12"/>
      <c r="AT116" s="12"/>
      <c r="AU116" s="12"/>
      <c r="AV116" s="12"/>
      <c r="AW116" s="12"/>
      <c r="AX116" s="12"/>
      <c r="AY116" s="12"/>
      <c r="AZ116" s="12"/>
      <c r="BA116" s="12"/>
      <c r="BB116" s="12" t="s">
        <v>3477</v>
      </c>
      <c r="BC116" s="12" t="s">
        <v>3478</v>
      </c>
      <c r="BD116" s="12" t="s">
        <v>3479</v>
      </c>
      <c r="BE116" s="12">
        <v>723</v>
      </c>
      <c r="BF116" s="12">
        <v>1211</v>
      </c>
      <c r="BG116" s="12">
        <v>525</v>
      </c>
      <c r="BH116" s="12"/>
      <c r="BI116" s="12"/>
      <c r="BJ116" s="12"/>
      <c r="BK116" s="12"/>
      <c r="BL116" s="12"/>
      <c r="BM116" s="12"/>
      <c r="BN116" s="12"/>
      <c r="BO116" s="12"/>
      <c r="BP116" s="12"/>
      <c r="BQ116" s="12"/>
      <c r="BR116" s="12"/>
      <c r="BS116" s="12"/>
      <c r="BT116" s="12"/>
      <c r="BU116" s="12"/>
      <c r="BV116" s="12"/>
      <c r="BW116" s="12"/>
      <c r="BX116" s="12"/>
      <c r="BY116" s="12"/>
      <c r="BZ116" s="12"/>
    </row>
    <row r="117" spans="1:78" s="2" customFormat="1">
      <c r="A117" s="21"/>
      <c r="B117" s="122" t="str">
        <f t="shared" si="4"/>
        <v>E. Water supply; sewerage, waste management and remediation activities</v>
      </c>
      <c r="C117" s="23" t="s">
        <v>3464</v>
      </c>
      <c r="D117" s="24"/>
      <c r="E117" s="24"/>
      <c r="F117" s="24"/>
      <c r="G117" s="24"/>
      <c r="H117" s="7"/>
      <c r="I117" s="7"/>
      <c r="J117" s="7"/>
      <c r="AA117" s="12"/>
      <c r="AB117" s="12"/>
      <c r="AC117" s="12" t="s">
        <v>2982</v>
      </c>
      <c r="AD117" s="12" t="s">
        <v>2857</v>
      </c>
      <c r="AE117" s="12">
        <v>78</v>
      </c>
      <c r="AF117" s="12" t="s">
        <v>3460</v>
      </c>
      <c r="AG117" s="12">
        <v>68</v>
      </c>
      <c r="AH117" s="12" t="s">
        <v>3463</v>
      </c>
      <c r="AI117" s="119">
        <f t="shared" si="5"/>
        <v>725</v>
      </c>
      <c r="AJ117" s="119" t="str">
        <f>IF($C$117&lt;&gt;"",$C$117,"")</f>
        <v xml:space="preserve"> </v>
      </c>
      <c r="AK117" s="119" t="str">
        <f>IF($D$117&lt;&gt;"",$D$117,"")</f>
        <v/>
      </c>
      <c r="AL117" s="119" t="str">
        <f>IF($E$117&lt;&gt;"",$E$117,"")</f>
        <v/>
      </c>
      <c r="AM117" s="119" t="str">
        <f>IF($F$117&lt;&gt;"",$F$117,"")</f>
        <v/>
      </c>
      <c r="AN117" s="119" t="str">
        <f>IF($G$117&lt;&gt;"",$G$117,"")</f>
        <v/>
      </c>
      <c r="AO117" s="12"/>
      <c r="AP117" s="12"/>
      <c r="AQ117" s="12"/>
      <c r="AR117" s="12"/>
      <c r="AS117" s="12"/>
      <c r="AT117" s="12"/>
      <c r="AU117" s="12"/>
      <c r="AV117" s="12"/>
      <c r="AW117" s="12"/>
      <c r="AX117" s="12"/>
      <c r="AY117" s="12"/>
      <c r="AZ117" s="12"/>
      <c r="BA117" s="12"/>
      <c r="BB117" s="12" t="s">
        <v>3480</v>
      </c>
      <c r="BC117" s="12" t="s">
        <v>3481</v>
      </c>
      <c r="BD117" s="12" t="s">
        <v>3482</v>
      </c>
      <c r="BE117" s="12">
        <v>725</v>
      </c>
      <c r="BF117" s="12">
        <v>1116</v>
      </c>
      <c r="BG117" s="12">
        <v>527</v>
      </c>
      <c r="BH117" s="12"/>
      <c r="BI117" s="12"/>
      <c r="BJ117" s="12"/>
      <c r="BK117" s="12"/>
      <c r="BL117" s="12"/>
      <c r="BM117" s="12"/>
      <c r="BN117" s="12"/>
      <c r="BO117" s="12"/>
      <c r="BP117" s="12"/>
      <c r="BQ117" s="12"/>
      <c r="BR117" s="12"/>
      <c r="BS117" s="12"/>
      <c r="BT117" s="12"/>
      <c r="BU117" s="12"/>
      <c r="BV117" s="12"/>
      <c r="BW117" s="12"/>
      <c r="BX117" s="12"/>
      <c r="BY117" s="12"/>
      <c r="BZ117" s="12"/>
    </row>
    <row r="118" spans="1:78" s="2" customFormat="1">
      <c r="A118" s="21"/>
      <c r="B118" s="122" t="str">
        <f t="shared" si="4"/>
        <v>F. Construction</v>
      </c>
      <c r="C118" s="23" t="s">
        <v>3464</v>
      </c>
      <c r="D118" s="24"/>
      <c r="E118" s="24"/>
      <c r="F118" s="24"/>
      <c r="G118" s="24"/>
      <c r="H118" s="7"/>
      <c r="I118" s="7"/>
      <c r="J118" s="7"/>
      <c r="AA118" s="12"/>
      <c r="AB118" s="12"/>
      <c r="AC118" s="12" t="s">
        <v>2983</v>
      </c>
      <c r="AD118" s="12" t="s">
        <v>2857</v>
      </c>
      <c r="AE118" s="12">
        <v>78</v>
      </c>
      <c r="AF118" s="12" t="s">
        <v>3460</v>
      </c>
      <c r="AG118" s="12">
        <v>68</v>
      </c>
      <c r="AH118" s="12" t="s">
        <v>3463</v>
      </c>
      <c r="AI118" s="119">
        <f t="shared" si="5"/>
        <v>726</v>
      </c>
      <c r="AJ118" s="119" t="str">
        <f>IF($C$118&lt;&gt;"",$C$118,"")</f>
        <v xml:space="preserve"> </v>
      </c>
      <c r="AK118" s="119" t="str">
        <f>IF($D$118&lt;&gt;"",$D$118,"")</f>
        <v/>
      </c>
      <c r="AL118" s="119" t="str">
        <f>IF($E$118&lt;&gt;"",$E$118,"")</f>
        <v/>
      </c>
      <c r="AM118" s="119" t="str">
        <f>IF($F$118&lt;&gt;"",$F$118,"")</f>
        <v/>
      </c>
      <c r="AN118" s="119" t="str">
        <f>IF($G$118&lt;&gt;"",$G$118,"")</f>
        <v/>
      </c>
      <c r="AO118" s="12"/>
      <c r="AP118" s="12"/>
      <c r="AQ118" s="12"/>
      <c r="AR118" s="12"/>
      <c r="AS118" s="12"/>
      <c r="AT118" s="12"/>
      <c r="AU118" s="12"/>
      <c r="AV118" s="12"/>
      <c r="AW118" s="12"/>
      <c r="AX118" s="12"/>
      <c r="AY118" s="12"/>
      <c r="AZ118" s="12"/>
      <c r="BA118" s="12"/>
      <c r="BB118" s="12" t="s">
        <v>3483</v>
      </c>
      <c r="BC118" s="12" t="s">
        <v>3484</v>
      </c>
      <c r="BD118" s="12" t="s">
        <v>3483</v>
      </c>
      <c r="BE118" s="12">
        <v>726</v>
      </c>
      <c r="BF118" s="12">
        <v>1117</v>
      </c>
      <c r="BG118" s="12">
        <v>534</v>
      </c>
      <c r="BH118" s="12"/>
      <c r="BI118" s="12"/>
      <c r="BJ118" s="12"/>
      <c r="BK118" s="12"/>
      <c r="BL118" s="12"/>
      <c r="BM118" s="12"/>
      <c r="BN118" s="12"/>
      <c r="BO118" s="12"/>
      <c r="BP118" s="12"/>
      <c r="BQ118" s="12"/>
      <c r="BR118" s="12"/>
      <c r="BS118" s="12"/>
      <c r="BT118" s="12"/>
      <c r="BU118" s="12"/>
      <c r="BV118" s="12"/>
      <c r="BW118" s="12"/>
      <c r="BX118" s="12"/>
      <c r="BY118" s="12"/>
      <c r="BZ118" s="12"/>
    </row>
    <row r="119" spans="1:78" s="2" customFormat="1">
      <c r="A119" s="21"/>
      <c r="B119" s="122" t="str">
        <f t="shared" si="4"/>
        <v>G. Wholesale and retail trade; repair of motor vehicles and motorcycles</v>
      </c>
      <c r="C119" s="23" t="s">
        <v>3464</v>
      </c>
      <c r="D119" s="24"/>
      <c r="E119" s="24"/>
      <c r="F119" s="24"/>
      <c r="G119" s="24"/>
      <c r="H119" s="7"/>
      <c r="I119" s="7"/>
      <c r="J119" s="7"/>
      <c r="AA119" s="12"/>
      <c r="AB119" s="12"/>
      <c r="AC119" s="12" t="s">
        <v>2984</v>
      </c>
      <c r="AD119" s="12" t="s">
        <v>2857</v>
      </c>
      <c r="AE119" s="12">
        <v>78</v>
      </c>
      <c r="AF119" s="12" t="s">
        <v>3460</v>
      </c>
      <c r="AG119" s="12">
        <v>68</v>
      </c>
      <c r="AH119" s="12" t="s">
        <v>3463</v>
      </c>
      <c r="AI119" s="119">
        <f t="shared" si="5"/>
        <v>727</v>
      </c>
      <c r="AJ119" s="119" t="str">
        <f>IF($C$119&lt;&gt;"",$C$119,"")</f>
        <v xml:space="preserve"> </v>
      </c>
      <c r="AK119" s="119" t="str">
        <f>IF($D$119&lt;&gt;"",$D$119,"")</f>
        <v/>
      </c>
      <c r="AL119" s="119" t="str">
        <f>IF($E$119&lt;&gt;"",$E$119,"")</f>
        <v/>
      </c>
      <c r="AM119" s="119" t="str">
        <f>IF($F$119&lt;&gt;"",$F$119,"")</f>
        <v/>
      </c>
      <c r="AN119" s="119" t="str">
        <f>IF($G$119&lt;&gt;"",$G$119,"")</f>
        <v/>
      </c>
      <c r="AO119" s="12"/>
      <c r="AP119" s="12"/>
      <c r="AQ119" s="12"/>
      <c r="AR119" s="12"/>
      <c r="AS119" s="12"/>
      <c r="AT119" s="12"/>
      <c r="AU119" s="12"/>
      <c r="AV119" s="12"/>
      <c r="AW119" s="12"/>
      <c r="AX119" s="12"/>
      <c r="AY119" s="12"/>
      <c r="AZ119" s="12"/>
      <c r="BA119" s="12"/>
      <c r="BB119" s="12" t="s">
        <v>3485</v>
      </c>
      <c r="BC119" s="12" t="s">
        <v>3486</v>
      </c>
      <c r="BD119" s="12" t="s">
        <v>3487</v>
      </c>
      <c r="BE119" s="12">
        <v>727</v>
      </c>
      <c r="BF119" s="12">
        <v>1161</v>
      </c>
      <c r="BG119" s="12">
        <v>535</v>
      </c>
      <c r="BH119" s="12"/>
      <c r="BI119" s="12"/>
      <c r="BJ119" s="12"/>
      <c r="BK119" s="12"/>
      <c r="BL119" s="12"/>
      <c r="BM119" s="12"/>
      <c r="BN119" s="12"/>
      <c r="BO119" s="12"/>
      <c r="BP119" s="12"/>
      <c r="BQ119" s="12"/>
      <c r="BR119" s="12"/>
      <c r="BS119" s="12"/>
      <c r="BT119" s="12"/>
      <c r="BU119" s="12"/>
      <c r="BV119" s="12"/>
      <c r="BW119" s="12"/>
      <c r="BX119" s="12"/>
      <c r="BY119" s="12"/>
      <c r="BZ119" s="12"/>
    </row>
    <row r="120" spans="1:78" s="2" customFormat="1">
      <c r="A120" s="21"/>
      <c r="B120" s="122" t="str">
        <f t="shared" si="4"/>
        <v>H. Transportation and storage</v>
      </c>
      <c r="C120" s="23" t="s">
        <v>3464</v>
      </c>
      <c r="D120" s="24"/>
      <c r="E120" s="24"/>
      <c r="F120" s="24"/>
      <c r="G120" s="24"/>
      <c r="H120" s="7"/>
      <c r="I120" s="7"/>
      <c r="J120" s="7"/>
      <c r="AA120" s="12"/>
      <c r="AB120" s="12"/>
      <c r="AC120" s="12" t="s">
        <v>2985</v>
      </c>
      <c r="AD120" s="12" t="s">
        <v>2857</v>
      </c>
      <c r="AE120" s="12">
        <v>78</v>
      </c>
      <c r="AF120" s="12" t="s">
        <v>3460</v>
      </c>
      <c r="AG120" s="12">
        <v>68</v>
      </c>
      <c r="AH120" s="12" t="s">
        <v>3463</v>
      </c>
      <c r="AI120" s="119">
        <f t="shared" si="5"/>
        <v>728</v>
      </c>
      <c r="AJ120" s="119" t="str">
        <f>IF($C$120&lt;&gt;"",$C$120,"")</f>
        <v xml:space="preserve"> </v>
      </c>
      <c r="AK120" s="119" t="str">
        <f>IF($D$120&lt;&gt;"",$D$120,"")</f>
        <v/>
      </c>
      <c r="AL120" s="119" t="str">
        <f>IF($E$120&lt;&gt;"",$E$120,"")</f>
        <v/>
      </c>
      <c r="AM120" s="119" t="str">
        <f>IF($F$120&lt;&gt;"",$F$120,"")</f>
        <v/>
      </c>
      <c r="AN120" s="119" t="str">
        <f>IF($G$120&lt;&gt;"",$G$120,"")</f>
        <v/>
      </c>
      <c r="AO120" s="12"/>
      <c r="AP120" s="12"/>
      <c r="AQ120" s="12"/>
      <c r="AR120" s="12"/>
      <c r="AS120" s="12"/>
      <c r="AT120" s="12"/>
      <c r="AU120" s="12"/>
      <c r="AV120" s="12"/>
      <c r="AW120" s="12"/>
      <c r="AX120" s="12"/>
      <c r="AY120" s="12"/>
      <c r="AZ120" s="12"/>
      <c r="BA120" s="12"/>
      <c r="BB120" s="12" t="s">
        <v>3488</v>
      </c>
      <c r="BC120" s="12" t="s">
        <v>3464</v>
      </c>
      <c r="BD120" s="12" t="s">
        <v>3489</v>
      </c>
      <c r="BE120" s="12">
        <v>728</v>
      </c>
      <c r="BF120" s="12" t="s">
        <v>3490</v>
      </c>
      <c r="BG120" s="12">
        <v>554</v>
      </c>
      <c r="BH120" s="12"/>
      <c r="BI120" s="12"/>
      <c r="BJ120" s="12"/>
      <c r="BK120" s="12"/>
      <c r="BL120" s="12"/>
      <c r="BM120" s="12"/>
      <c r="BN120" s="12"/>
      <c r="BO120" s="12"/>
      <c r="BP120" s="12"/>
      <c r="BQ120" s="12"/>
      <c r="BR120" s="12"/>
      <c r="BS120" s="12"/>
      <c r="BT120" s="12"/>
      <c r="BU120" s="12"/>
      <c r="BV120" s="12"/>
      <c r="BW120" s="12"/>
      <c r="BX120" s="12"/>
      <c r="BY120" s="12"/>
      <c r="BZ120" s="12"/>
    </row>
    <row r="121" spans="1:78" s="2" customFormat="1">
      <c r="A121" s="21"/>
      <c r="B121" s="122" t="str">
        <f t="shared" si="4"/>
        <v>I. Accommodation and food service activities</v>
      </c>
      <c r="C121" s="23" t="s">
        <v>3464</v>
      </c>
      <c r="D121" s="24"/>
      <c r="E121" s="24"/>
      <c r="F121" s="24"/>
      <c r="G121" s="24"/>
      <c r="H121" s="7"/>
      <c r="I121" s="7"/>
      <c r="J121" s="7"/>
      <c r="AA121" s="12"/>
      <c r="AB121" s="12"/>
      <c r="AC121" s="12" t="s">
        <v>2986</v>
      </c>
      <c r="AD121" s="12" t="s">
        <v>2857</v>
      </c>
      <c r="AE121" s="12">
        <v>78</v>
      </c>
      <c r="AF121" s="12" t="s">
        <v>3460</v>
      </c>
      <c r="AG121" s="12">
        <v>68</v>
      </c>
      <c r="AH121" s="12" t="s">
        <v>3463</v>
      </c>
      <c r="AI121" s="119">
        <f t="shared" si="5"/>
        <v>729</v>
      </c>
      <c r="AJ121" s="119" t="str">
        <f>IF($C$121&lt;&gt;"",$C$121,"")</f>
        <v xml:space="preserve"> </v>
      </c>
      <c r="AK121" s="119" t="str">
        <f>IF($D$121&lt;&gt;"",$D$121,"")</f>
        <v/>
      </c>
      <c r="AL121" s="119" t="str">
        <f>IF($E$121&lt;&gt;"",$E$121,"")</f>
        <v/>
      </c>
      <c r="AM121" s="119" t="str">
        <f>IF($F$121&lt;&gt;"",$F$121,"")</f>
        <v/>
      </c>
      <c r="AN121" s="119" t="str">
        <f>IF($G$121&lt;&gt;"",$G$121,"")</f>
        <v/>
      </c>
      <c r="AO121" s="12"/>
      <c r="AP121" s="12"/>
      <c r="AQ121" s="12"/>
      <c r="AR121" s="12"/>
      <c r="AS121" s="12"/>
      <c r="AT121" s="12"/>
      <c r="AU121" s="12"/>
      <c r="AV121" s="12"/>
      <c r="AW121" s="12"/>
      <c r="AX121" s="12"/>
      <c r="AY121" s="12"/>
      <c r="AZ121" s="12"/>
      <c r="BA121" s="12"/>
      <c r="BB121" s="12" t="s">
        <v>3491</v>
      </c>
      <c r="BC121" s="12" t="s">
        <v>3464</v>
      </c>
      <c r="BD121" s="12" t="s">
        <v>3492</v>
      </c>
      <c r="BE121" s="12">
        <v>729</v>
      </c>
      <c r="BF121" s="12" t="s">
        <v>3490</v>
      </c>
      <c r="BG121" s="12">
        <v>563</v>
      </c>
      <c r="BH121" s="12"/>
      <c r="BI121" s="12"/>
      <c r="BJ121" s="12"/>
      <c r="BK121" s="12"/>
      <c r="BL121" s="12"/>
      <c r="BM121" s="12"/>
      <c r="BN121" s="12"/>
      <c r="BO121" s="12"/>
      <c r="BP121" s="12"/>
      <c r="BQ121" s="12"/>
      <c r="BR121" s="12"/>
      <c r="BS121" s="12"/>
      <c r="BT121" s="12"/>
      <c r="BU121" s="12"/>
      <c r="BV121" s="12"/>
      <c r="BW121" s="12"/>
      <c r="BX121" s="12"/>
      <c r="BY121" s="12"/>
      <c r="BZ121" s="12"/>
    </row>
    <row r="122" spans="1:78" s="2" customFormat="1">
      <c r="A122" s="21"/>
      <c r="B122" s="122" t="str">
        <f t="shared" si="4"/>
        <v>J. Information and communication</v>
      </c>
      <c r="C122" s="23" t="s">
        <v>3464</v>
      </c>
      <c r="D122" s="24"/>
      <c r="E122" s="24"/>
      <c r="F122" s="24"/>
      <c r="G122" s="24"/>
      <c r="H122" s="7"/>
      <c r="I122" s="7"/>
      <c r="J122" s="7"/>
      <c r="AA122" s="12"/>
      <c r="AB122" s="12"/>
      <c r="AC122" s="12" t="s">
        <v>2987</v>
      </c>
      <c r="AD122" s="12" t="s">
        <v>2857</v>
      </c>
      <c r="AE122" s="12">
        <v>78</v>
      </c>
      <c r="AF122" s="12" t="s">
        <v>3460</v>
      </c>
      <c r="AG122" s="12">
        <v>68</v>
      </c>
      <c r="AH122" s="12" t="s">
        <v>3463</v>
      </c>
      <c r="AI122" s="119">
        <f t="shared" si="5"/>
        <v>730</v>
      </c>
      <c r="AJ122" s="119" t="str">
        <f>IF($C$122&lt;&gt;"",$C$122,"")</f>
        <v xml:space="preserve"> </v>
      </c>
      <c r="AK122" s="119" t="str">
        <f>IF($D$122&lt;&gt;"",$D$122,"")</f>
        <v/>
      </c>
      <c r="AL122" s="119" t="str">
        <f>IF($E$122&lt;&gt;"",$E$122,"")</f>
        <v/>
      </c>
      <c r="AM122" s="119" t="str">
        <f>IF($F$122&lt;&gt;"",$F$122,"")</f>
        <v/>
      </c>
      <c r="AN122" s="119" t="str">
        <f>IF($G$122&lt;&gt;"",$G$122,"")</f>
        <v/>
      </c>
      <c r="AO122" s="12"/>
      <c r="AP122" s="12"/>
      <c r="AQ122" s="12"/>
      <c r="AR122" s="12"/>
      <c r="AS122" s="12"/>
      <c r="AT122" s="12"/>
      <c r="AU122" s="12"/>
      <c r="AV122" s="12"/>
      <c r="AW122" s="12"/>
      <c r="AX122" s="12"/>
      <c r="AY122" s="12"/>
      <c r="AZ122" s="12"/>
      <c r="BA122" s="12"/>
      <c r="BB122" s="12" t="s">
        <v>3493</v>
      </c>
      <c r="BC122" s="12" t="s">
        <v>3464</v>
      </c>
      <c r="BD122" s="12" t="s">
        <v>3494</v>
      </c>
      <c r="BE122" s="12">
        <v>730</v>
      </c>
      <c r="BF122" s="12" t="s">
        <v>3490</v>
      </c>
      <c r="BG122" s="12">
        <v>570</v>
      </c>
      <c r="BH122" s="12"/>
      <c r="BI122" s="12"/>
      <c r="BJ122" s="12"/>
      <c r="BK122" s="12"/>
      <c r="BL122" s="12"/>
      <c r="BM122" s="12"/>
      <c r="BN122" s="12"/>
      <c r="BO122" s="12"/>
      <c r="BP122" s="12"/>
      <c r="BQ122" s="12"/>
      <c r="BR122" s="12"/>
      <c r="BS122" s="12"/>
      <c r="BT122" s="12"/>
      <c r="BU122" s="12"/>
      <c r="BV122" s="12"/>
      <c r="BW122" s="12"/>
      <c r="BX122" s="12"/>
      <c r="BY122" s="12"/>
      <c r="BZ122" s="12"/>
    </row>
    <row r="123" spans="1:78" s="2" customFormat="1">
      <c r="A123" s="21"/>
      <c r="B123" s="122" t="str">
        <f t="shared" si="4"/>
        <v>K. Financial and insurance activities</v>
      </c>
      <c r="C123" s="23" t="s">
        <v>3464</v>
      </c>
      <c r="D123" s="24"/>
      <c r="E123" s="24"/>
      <c r="F123" s="24"/>
      <c r="G123" s="24"/>
      <c r="H123" s="7"/>
      <c r="I123" s="7"/>
      <c r="J123" s="7"/>
      <c r="AA123" s="12"/>
      <c r="AB123" s="12"/>
      <c r="AC123" s="12" t="s">
        <v>2988</v>
      </c>
      <c r="AD123" s="12" t="s">
        <v>2857</v>
      </c>
      <c r="AE123" s="12">
        <v>78</v>
      </c>
      <c r="AF123" s="12" t="s">
        <v>3460</v>
      </c>
      <c r="AG123" s="12">
        <v>68</v>
      </c>
      <c r="AH123" s="12" t="s">
        <v>3463</v>
      </c>
      <c r="AI123" s="119">
        <f t="shared" si="5"/>
        <v>731</v>
      </c>
      <c r="AJ123" s="119" t="str">
        <f>IF($C$123&lt;&gt;"",$C$123,"")</f>
        <v xml:space="preserve"> </v>
      </c>
      <c r="AK123" s="119" t="str">
        <f>IF($D$123&lt;&gt;"",$D$123,"")</f>
        <v/>
      </c>
      <c r="AL123" s="119" t="str">
        <f>IF($E$123&lt;&gt;"",$E$123,"")</f>
        <v/>
      </c>
      <c r="AM123" s="119" t="str">
        <f>IF($F$123&lt;&gt;"",$F$123,"")</f>
        <v/>
      </c>
      <c r="AN123" s="119" t="str">
        <f>IF($G$123&lt;&gt;"",$G$123,"")</f>
        <v/>
      </c>
      <c r="AO123" s="12"/>
      <c r="AP123" s="12"/>
      <c r="AQ123" s="12"/>
      <c r="AR123" s="12"/>
      <c r="AS123" s="12"/>
      <c r="AT123" s="12"/>
      <c r="AU123" s="12"/>
      <c r="AV123" s="12"/>
      <c r="AW123" s="12"/>
      <c r="AX123" s="12"/>
      <c r="AY123" s="12"/>
      <c r="AZ123" s="12"/>
      <c r="BA123" s="12"/>
      <c r="BB123" s="12" t="s">
        <v>3495</v>
      </c>
      <c r="BC123" s="12" t="s">
        <v>3464</v>
      </c>
      <c r="BD123" s="12" t="s">
        <v>3496</v>
      </c>
      <c r="BE123" s="12">
        <v>731</v>
      </c>
      <c r="BF123" s="12" t="s">
        <v>3490</v>
      </c>
      <c r="BG123" s="12">
        <v>580</v>
      </c>
      <c r="BH123" s="12"/>
      <c r="BI123" s="12"/>
      <c r="BJ123" s="12"/>
      <c r="BK123" s="12"/>
      <c r="BL123" s="12"/>
      <c r="BM123" s="12"/>
      <c r="BN123" s="12"/>
      <c r="BO123" s="12"/>
      <c r="BP123" s="12"/>
      <c r="BQ123" s="12"/>
      <c r="BR123" s="12"/>
      <c r="BS123" s="12"/>
      <c r="BT123" s="12"/>
      <c r="BU123" s="12"/>
      <c r="BV123" s="12"/>
      <c r="BW123" s="12"/>
      <c r="BX123" s="12"/>
      <c r="BY123" s="12"/>
      <c r="BZ123" s="12"/>
    </row>
    <row r="124" spans="1:78" s="2" customFormat="1">
      <c r="A124" s="21"/>
      <c r="B124" s="122" t="str">
        <f t="shared" si="4"/>
        <v>L. Real estate activities</v>
      </c>
      <c r="C124" s="23" t="s">
        <v>3464</v>
      </c>
      <c r="D124" s="24"/>
      <c r="E124" s="24"/>
      <c r="F124" s="24"/>
      <c r="G124" s="24"/>
      <c r="H124" s="7"/>
      <c r="I124" s="7"/>
      <c r="J124" s="7"/>
      <c r="AA124" s="12"/>
      <c r="AB124" s="12"/>
      <c r="AC124" s="12" t="s">
        <v>2989</v>
      </c>
      <c r="AD124" s="12" t="s">
        <v>2857</v>
      </c>
      <c r="AE124" s="12">
        <v>78</v>
      </c>
      <c r="AF124" s="12" t="s">
        <v>3460</v>
      </c>
      <c r="AG124" s="12">
        <v>68</v>
      </c>
      <c r="AH124" s="12" t="s">
        <v>3463</v>
      </c>
      <c r="AI124" s="119">
        <f t="shared" si="5"/>
        <v>733</v>
      </c>
      <c r="AJ124" s="119" t="str">
        <f>IF($C$124&lt;&gt;"",$C$124,"")</f>
        <v xml:space="preserve"> </v>
      </c>
      <c r="AK124" s="119" t="str">
        <f>IF($D$124&lt;&gt;"",$D$124,"")</f>
        <v/>
      </c>
      <c r="AL124" s="119" t="str">
        <f>IF($E$124&lt;&gt;"",$E$124,"")</f>
        <v/>
      </c>
      <c r="AM124" s="119" t="str">
        <f>IF($F$124&lt;&gt;"",$F$124,"")</f>
        <v/>
      </c>
      <c r="AN124" s="119" t="str">
        <f>IF($G$124&lt;&gt;"",$G$124,"")</f>
        <v/>
      </c>
      <c r="AO124" s="12"/>
      <c r="AP124" s="12"/>
      <c r="AQ124" s="12"/>
      <c r="AR124" s="12"/>
      <c r="AS124" s="12"/>
      <c r="AT124" s="12"/>
      <c r="AU124" s="12"/>
      <c r="AV124" s="12"/>
      <c r="AW124" s="12"/>
      <c r="AX124" s="12"/>
      <c r="AY124" s="12"/>
      <c r="AZ124" s="12"/>
      <c r="BA124" s="12"/>
      <c r="BB124" s="12" t="s">
        <v>3497</v>
      </c>
      <c r="BC124" s="12" t="s">
        <v>3464</v>
      </c>
      <c r="BD124" s="12" t="s">
        <v>3498</v>
      </c>
      <c r="BE124" s="12">
        <v>733</v>
      </c>
      <c r="BF124" s="12" t="s">
        <v>3490</v>
      </c>
      <c r="BG124" s="12">
        <v>593</v>
      </c>
      <c r="BH124" s="12"/>
      <c r="BI124" s="12"/>
      <c r="BJ124" s="12"/>
      <c r="BK124" s="12"/>
      <c r="BL124" s="12"/>
      <c r="BM124" s="12"/>
      <c r="BN124" s="12"/>
      <c r="BO124" s="12"/>
      <c r="BP124" s="12"/>
      <c r="BQ124" s="12"/>
      <c r="BR124" s="12"/>
      <c r="BS124" s="12"/>
      <c r="BT124" s="12"/>
      <c r="BU124" s="12"/>
      <c r="BV124" s="12"/>
      <c r="BW124" s="12"/>
      <c r="BX124" s="12"/>
      <c r="BY124" s="12"/>
      <c r="BZ124" s="12"/>
    </row>
    <row r="125" spans="1:78" s="2" customFormat="1">
      <c r="A125" s="21"/>
      <c r="B125" s="122" t="str">
        <f t="shared" si="4"/>
        <v>M. Professional, scientific and technical activities</v>
      </c>
      <c r="C125" s="23" t="s">
        <v>3464</v>
      </c>
      <c r="D125" s="24"/>
      <c r="E125" s="24"/>
      <c r="F125" s="24"/>
      <c r="G125" s="24"/>
      <c r="H125" s="7"/>
      <c r="I125" s="7"/>
      <c r="J125" s="7"/>
      <c r="AA125" s="12"/>
      <c r="AB125" s="12"/>
      <c r="AC125" s="12" t="s">
        <v>2990</v>
      </c>
      <c r="AD125" s="12" t="s">
        <v>2857</v>
      </c>
      <c r="AE125" s="12">
        <v>78</v>
      </c>
      <c r="AF125" s="12" t="s">
        <v>3460</v>
      </c>
      <c r="AG125" s="12">
        <v>68</v>
      </c>
      <c r="AH125" s="12" t="s">
        <v>3463</v>
      </c>
      <c r="AI125" s="119">
        <f t="shared" si="5"/>
        <v>734</v>
      </c>
      <c r="AJ125" s="119" t="str">
        <f>IF($C$125&lt;&gt;"",$C$125,"")</f>
        <v xml:space="preserve"> </v>
      </c>
      <c r="AK125" s="119" t="str">
        <f>IF($D$125&lt;&gt;"",$D$125,"")</f>
        <v/>
      </c>
      <c r="AL125" s="119" t="str">
        <f>IF($E$125&lt;&gt;"",$E$125,"")</f>
        <v/>
      </c>
      <c r="AM125" s="119" t="str">
        <f>IF($F$125&lt;&gt;"",$F$125,"")</f>
        <v/>
      </c>
      <c r="AN125" s="119" t="str">
        <f>IF($G$125&lt;&gt;"",$G$125,"")</f>
        <v/>
      </c>
      <c r="AO125" s="12"/>
      <c r="AP125" s="12"/>
      <c r="AQ125" s="12"/>
      <c r="AR125" s="12"/>
      <c r="AS125" s="12"/>
      <c r="AT125" s="12"/>
      <c r="AU125" s="12"/>
      <c r="AV125" s="12"/>
      <c r="AW125" s="12"/>
      <c r="AX125" s="12"/>
      <c r="AY125" s="12"/>
      <c r="AZ125" s="12"/>
      <c r="BA125" s="12"/>
      <c r="BB125" s="12" t="s">
        <v>3499</v>
      </c>
      <c r="BC125" s="12" t="s">
        <v>3464</v>
      </c>
      <c r="BD125" s="12" t="s">
        <v>3500</v>
      </c>
      <c r="BE125" s="12">
        <v>734</v>
      </c>
      <c r="BF125" s="12" t="s">
        <v>3490</v>
      </c>
      <c r="BG125" s="12">
        <v>604</v>
      </c>
      <c r="BH125" s="12"/>
      <c r="BI125" s="12"/>
      <c r="BJ125" s="12"/>
      <c r="BK125" s="12"/>
      <c r="BL125" s="12"/>
      <c r="BM125" s="12"/>
      <c r="BN125" s="12"/>
      <c r="BO125" s="12"/>
      <c r="BP125" s="12"/>
      <c r="BQ125" s="12"/>
      <c r="BR125" s="12"/>
      <c r="BS125" s="12"/>
      <c r="BT125" s="12"/>
      <c r="BU125" s="12"/>
      <c r="BV125" s="12"/>
      <c r="BW125" s="12"/>
      <c r="BX125" s="12"/>
      <c r="BY125" s="12"/>
      <c r="BZ125" s="12"/>
    </row>
    <row r="126" spans="1:78" s="2" customFormat="1">
      <c r="A126" s="21"/>
      <c r="B126" s="122" t="str">
        <f t="shared" si="4"/>
        <v>N. Administrative and support service activities</v>
      </c>
      <c r="C126" s="23" t="s">
        <v>3464</v>
      </c>
      <c r="D126" s="24"/>
      <c r="E126" s="24"/>
      <c r="F126" s="24"/>
      <c r="G126" s="24"/>
      <c r="H126" s="7"/>
      <c r="I126" s="7"/>
      <c r="J126" s="7"/>
      <c r="AA126" s="12"/>
      <c r="AB126" s="12"/>
      <c r="AC126" s="12" t="s">
        <v>2991</v>
      </c>
      <c r="AD126" s="12" t="s">
        <v>2857</v>
      </c>
      <c r="AE126" s="12">
        <v>78</v>
      </c>
      <c r="AF126" s="12" t="s">
        <v>3460</v>
      </c>
      <c r="AG126" s="12">
        <v>68</v>
      </c>
      <c r="AH126" s="12" t="s">
        <v>3463</v>
      </c>
      <c r="AI126" s="119">
        <f t="shared" si="5"/>
        <v>736</v>
      </c>
      <c r="AJ126" s="119" t="str">
        <f>IF($C$126&lt;&gt;"",$C$126,"")</f>
        <v xml:space="preserve"> </v>
      </c>
      <c r="AK126" s="119" t="str">
        <f>IF($D$126&lt;&gt;"",$D$126,"")</f>
        <v/>
      </c>
      <c r="AL126" s="119" t="str">
        <f>IF($E$126&lt;&gt;"",$E$126,"")</f>
        <v/>
      </c>
      <c r="AM126" s="119" t="str">
        <f>IF($F$126&lt;&gt;"",$F$126,"")</f>
        <v/>
      </c>
      <c r="AN126" s="119" t="str">
        <f>IF($G$126&lt;&gt;"",$G$126,"")</f>
        <v/>
      </c>
      <c r="AO126" s="12"/>
      <c r="AP126" s="12"/>
      <c r="AQ126" s="12"/>
      <c r="AR126" s="12"/>
      <c r="AS126" s="12"/>
      <c r="AT126" s="12"/>
      <c r="AU126" s="12"/>
      <c r="AV126" s="12"/>
      <c r="AW126" s="12"/>
      <c r="AX126" s="12"/>
      <c r="AY126" s="12"/>
      <c r="AZ126" s="12"/>
      <c r="BA126" s="12"/>
      <c r="BB126" s="12" t="s">
        <v>3501</v>
      </c>
      <c r="BC126" s="12" t="s">
        <v>3464</v>
      </c>
      <c r="BD126" s="12" t="s">
        <v>3502</v>
      </c>
      <c r="BE126" s="12">
        <v>736</v>
      </c>
      <c r="BF126" s="12" t="s">
        <v>3490</v>
      </c>
      <c r="BG126" s="12">
        <v>611</v>
      </c>
      <c r="BH126" s="12"/>
      <c r="BI126" s="12"/>
      <c r="BJ126" s="12"/>
      <c r="BK126" s="12"/>
      <c r="BL126" s="12"/>
      <c r="BM126" s="12"/>
      <c r="BN126" s="12"/>
      <c r="BO126" s="12"/>
      <c r="BP126" s="12"/>
      <c r="BQ126" s="12"/>
      <c r="BR126" s="12"/>
      <c r="BS126" s="12"/>
      <c r="BT126" s="12"/>
      <c r="BU126" s="12"/>
      <c r="BV126" s="12"/>
      <c r="BW126" s="12"/>
      <c r="BX126" s="12"/>
      <c r="BY126" s="12"/>
      <c r="BZ126" s="12"/>
    </row>
    <row r="127" spans="1:78" s="2" customFormat="1">
      <c r="A127" s="21"/>
      <c r="B127" s="122" t="str">
        <f t="shared" si="4"/>
        <v>O. Public administration and defence; compulsory social security</v>
      </c>
      <c r="C127" s="23" t="s">
        <v>3464</v>
      </c>
      <c r="D127" s="24"/>
      <c r="E127" s="24"/>
      <c r="F127" s="24"/>
      <c r="G127" s="24"/>
      <c r="H127" s="7"/>
      <c r="I127" s="7"/>
      <c r="J127" s="7"/>
      <c r="AA127" s="12"/>
      <c r="AB127" s="12"/>
      <c r="AC127" s="12" t="s">
        <v>2992</v>
      </c>
      <c r="AD127" s="12" t="s">
        <v>2857</v>
      </c>
      <c r="AE127" s="12">
        <v>78</v>
      </c>
      <c r="AF127" s="12" t="s">
        <v>3460</v>
      </c>
      <c r="AG127" s="12">
        <v>68</v>
      </c>
      <c r="AH127" s="12" t="s">
        <v>3463</v>
      </c>
      <c r="AI127" s="119">
        <f t="shared" si="5"/>
        <v>737</v>
      </c>
      <c r="AJ127" s="119" t="str">
        <f>IF($C$127&lt;&gt;"",$C$127,"")</f>
        <v xml:space="preserve"> </v>
      </c>
      <c r="AK127" s="119" t="str">
        <f>IF($D$127&lt;&gt;"",$D$127,"")</f>
        <v/>
      </c>
      <c r="AL127" s="119" t="str">
        <f>IF($E$127&lt;&gt;"",$E$127,"")</f>
        <v/>
      </c>
      <c r="AM127" s="119" t="str">
        <f>IF($F$127&lt;&gt;"",$F$127,"")</f>
        <v/>
      </c>
      <c r="AN127" s="119" t="str">
        <f>IF($G$127&lt;&gt;"",$G$127,"")</f>
        <v/>
      </c>
      <c r="AO127" s="12"/>
      <c r="AP127" s="12"/>
      <c r="AQ127" s="12"/>
      <c r="AR127" s="12"/>
      <c r="AS127" s="12"/>
      <c r="AT127" s="12"/>
      <c r="AU127" s="12"/>
      <c r="AV127" s="12"/>
      <c r="AW127" s="12"/>
      <c r="AX127" s="12"/>
      <c r="AY127" s="12"/>
      <c r="AZ127" s="12"/>
      <c r="BA127" s="12"/>
      <c r="BB127" s="12" t="s">
        <v>3503</v>
      </c>
      <c r="BC127" s="12" t="s">
        <v>3464</v>
      </c>
      <c r="BD127" s="12" t="s">
        <v>3504</v>
      </c>
      <c r="BE127" s="12">
        <v>737</v>
      </c>
      <c r="BF127" s="12" t="s">
        <v>3490</v>
      </c>
      <c r="BG127" s="12">
        <v>614</v>
      </c>
      <c r="BH127" s="12"/>
      <c r="BI127" s="12"/>
      <c r="BJ127" s="12"/>
      <c r="BK127" s="12"/>
      <c r="BL127" s="12"/>
      <c r="BM127" s="12"/>
      <c r="BN127" s="12"/>
      <c r="BO127" s="12"/>
      <c r="BP127" s="12"/>
      <c r="BQ127" s="12"/>
      <c r="BR127" s="12"/>
      <c r="BS127" s="12"/>
      <c r="BT127" s="12"/>
      <c r="BU127" s="12"/>
      <c r="BV127" s="12"/>
      <c r="BW127" s="12"/>
      <c r="BX127" s="12"/>
      <c r="BY127" s="12"/>
      <c r="BZ127" s="12"/>
    </row>
    <row r="128" spans="1:78" s="2" customFormat="1">
      <c r="A128" s="21"/>
      <c r="B128" s="122" t="str">
        <f t="shared" si="4"/>
        <v>P. Education</v>
      </c>
      <c r="C128" s="23" t="s">
        <v>3464</v>
      </c>
      <c r="D128" s="24"/>
      <c r="E128" s="24"/>
      <c r="F128" s="24"/>
      <c r="G128" s="24"/>
      <c r="H128" s="7"/>
      <c r="I128" s="7"/>
      <c r="J128" s="7"/>
      <c r="AA128" s="12"/>
      <c r="AB128" s="12"/>
      <c r="AC128" s="12" t="s">
        <v>2993</v>
      </c>
      <c r="AD128" s="12" t="s">
        <v>2857</v>
      </c>
      <c r="AE128" s="12">
        <v>78</v>
      </c>
      <c r="AF128" s="12" t="s">
        <v>3460</v>
      </c>
      <c r="AG128" s="12">
        <v>68</v>
      </c>
      <c r="AH128" s="12" t="s">
        <v>3463</v>
      </c>
      <c r="AI128" s="119">
        <f t="shared" si="5"/>
        <v>739</v>
      </c>
      <c r="AJ128" s="119" t="str">
        <f>IF($C$128&lt;&gt;"",$C$128,"")</f>
        <v xml:space="preserve"> </v>
      </c>
      <c r="AK128" s="119" t="str">
        <f>IF($D$128&lt;&gt;"",$D$128,"")</f>
        <v/>
      </c>
      <c r="AL128" s="119" t="str">
        <f>IF($E$128&lt;&gt;"",$E$128,"")</f>
        <v/>
      </c>
      <c r="AM128" s="119" t="str">
        <f>IF($F$128&lt;&gt;"",$F$128,"")</f>
        <v/>
      </c>
      <c r="AN128" s="119" t="str">
        <f>IF($G$128&lt;&gt;"",$G$128,"")</f>
        <v/>
      </c>
      <c r="AO128" s="12"/>
      <c r="AP128" s="12"/>
      <c r="AQ128" s="12"/>
      <c r="AR128" s="12"/>
      <c r="AS128" s="12"/>
      <c r="AT128" s="12"/>
      <c r="AU128" s="12"/>
      <c r="AV128" s="12"/>
      <c r="AW128" s="12"/>
      <c r="AX128" s="12"/>
      <c r="AY128" s="12"/>
      <c r="AZ128" s="12"/>
      <c r="BA128" s="12"/>
      <c r="BB128" s="12" t="s">
        <v>3505</v>
      </c>
      <c r="BC128" s="12" t="s">
        <v>3464</v>
      </c>
      <c r="BD128" s="12" t="s">
        <v>3506</v>
      </c>
      <c r="BE128" s="12">
        <v>739</v>
      </c>
      <c r="BF128" s="12" t="s">
        <v>3490</v>
      </c>
      <c r="BG128" s="12">
        <v>621</v>
      </c>
      <c r="BH128" s="12"/>
      <c r="BI128" s="12"/>
      <c r="BJ128" s="12"/>
      <c r="BK128" s="12"/>
      <c r="BL128" s="12"/>
      <c r="BM128" s="12"/>
      <c r="BN128" s="12"/>
      <c r="BO128" s="12"/>
      <c r="BP128" s="12"/>
      <c r="BQ128" s="12"/>
      <c r="BR128" s="12"/>
      <c r="BS128" s="12"/>
      <c r="BT128" s="12"/>
      <c r="BU128" s="12"/>
      <c r="BV128" s="12"/>
      <c r="BW128" s="12"/>
      <c r="BX128" s="12"/>
      <c r="BY128" s="12"/>
      <c r="BZ128" s="12"/>
    </row>
    <row r="129" spans="1:78" s="2" customFormat="1">
      <c r="A129" s="21"/>
      <c r="B129" s="122" t="str">
        <f t="shared" si="4"/>
        <v>Q. Human health and social work activities</v>
      </c>
      <c r="C129" s="23" t="s">
        <v>3464</v>
      </c>
      <c r="D129" s="24"/>
      <c r="E129" s="24"/>
      <c r="F129" s="24"/>
      <c r="G129" s="24"/>
      <c r="H129" s="7"/>
      <c r="I129" s="7"/>
      <c r="J129" s="7"/>
      <c r="AA129" s="12"/>
      <c r="AB129" s="12"/>
      <c r="AC129" s="12" t="s">
        <v>2994</v>
      </c>
      <c r="AD129" s="12" t="s">
        <v>2857</v>
      </c>
      <c r="AE129" s="12">
        <v>78</v>
      </c>
      <c r="AF129" s="12" t="s">
        <v>3460</v>
      </c>
      <c r="AG129" s="12">
        <v>68</v>
      </c>
      <c r="AH129" s="12" t="s">
        <v>3463</v>
      </c>
      <c r="AI129" s="119">
        <f t="shared" si="5"/>
        <v>740</v>
      </c>
      <c r="AJ129" s="119" t="str">
        <f>IF($C$129&lt;&gt;"",$C$129,"")</f>
        <v xml:space="preserve"> </v>
      </c>
      <c r="AK129" s="119" t="str">
        <f>IF($D$129&lt;&gt;"",$D$129,"")</f>
        <v/>
      </c>
      <c r="AL129" s="119" t="str">
        <f>IF($E$129&lt;&gt;"",$E$129,"")</f>
        <v/>
      </c>
      <c r="AM129" s="119" t="str">
        <f>IF($F$129&lt;&gt;"",$F$129,"")</f>
        <v/>
      </c>
      <c r="AN129" s="119" t="str">
        <f>IF($G$129&lt;&gt;"",$G$129,"")</f>
        <v/>
      </c>
      <c r="AO129" s="12"/>
      <c r="AP129" s="12"/>
      <c r="AQ129" s="12"/>
      <c r="AR129" s="12"/>
      <c r="AS129" s="12"/>
      <c r="AT129" s="12"/>
      <c r="AU129" s="12"/>
      <c r="AV129" s="12"/>
      <c r="AW129" s="12"/>
      <c r="AX129" s="12"/>
      <c r="AY129" s="12"/>
      <c r="AZ129" s="12"/>
      <c r="BA129" s="12"/>
      <c r="BB129" s="12" t="s">
        <v>3507</v>
      </c>
      <c r="BC129" s="12" t="s">
        <v>3464</v>
      </c>
      <c r="BD129" s="12" t="s">
        <v>3508</v>
      </c>
      <c r="BE129" s="12">
        <v>740</v>
      </c>
      <c r="BF129" s="12" t="s">
        <v>3490</v>
      </c>
      <c r="BG129" s="12">
        <v>624</v>
      </c>
      <c r="BH129" s="12"/>
      <c r="BI129" s="12"/>
      <c r="BJ129" s="12"/>
      <c r="BK129" s="12"/>
      <c r="BL129" s="12"/>
      <c r="BM129" s="12"/>
      <c r="BN129" s="12"/>
      <c r="BO129" s="12"/>
      <c r="BP129" s="12"/>
      <c r="BQ129" s="12"/>
      <c r="BR129" s="12"/>
      <c r="BS129" s="12"/>
      <c r="BT129" s="12"/>
      <c r="BU129" s="12"/>
      <c r="BV129" s="12"/>
      <c r="BW129" s="12"/>
      <c r="BX129" s="12"/>
      <c r="BY129" s="12"/>
      <c r="BZ129" s="12"/>
    </row>
    <row r="130" spans="1:78" s="2" customFormat="1">
      <c r="A130" s="21"/>
      <c r="B130" s="122" t="str">
        <f t="shared" si="4"/>
        <v>R. Arts, entertainment and recreation</v>
      </c>
      <c r="C130" s="23" t="s">
        <v>3464</v>
      </c>
      <c r="D130" s="24"/>
      <c r="E130" s="24"/>
      <c r="F130" s="24"/>
      <c r="G130" s="24"/>
      <c r="H130" s="7"/>
      <c r="I130" s="7"/>
      <c r="J130" s="7"/>
      <c r="AA130" s="12"/>
      <c r="AB130" s="12"/>
      <c r="AC130" s="12" t="s">
        <v>2995</v>
      </c>
      <c r="AD130" s="12" t="s">
        <v>2857</v>
      </c>
      <c r="AE130" s="12">
        <v>78</v>
      </c>
      <c r="AF130" s="12" t="s">
        <v>3460</v>
      </c>
      <c r="AG130" s="12">
        <v>68</v>
      </c>
      <c r="AH130" s="12" t="s">
        <v>3463</v>
      </c>
      <c r="AI130" s="119">
        <f t="shared" si="5"/>
        <v>741</v>
      </c>
      <c r="AJ130" s="119" t="str">
        <f>IF($C$130&lt;&gt;"",$C$130,"")</f>
        <v xml:space="preserve"> </v>
      </c>
      <c r="AK130" s="119" t="str">
        <f>IF($D$130&lt;&gt;"",$D$130,"")</f>
        <v/>
      </c>
      <c r="AL130" s="119" t="str">
        <f>IF($E$130&lt;&gt;"",$E$130,"")</f>
        <v/>
      </c>
      <c r="AM130" s="119" t="str">
        <f>IF($F$130&lt;&gt;"",$F$130,"")</f>
        <v/>
      </c>
      <c r="AN130" s="119" t="str">
        <f>IF($G$130&lt;&gt;"",$G$130,"")</f>
        <v/>
      </c>
      <c r="AO130" s="12"/>
      <c r="AP130" s="12"/>
      <c r="AQ130" s="12"/>
      <c r="AR130" s="12"/>
      <c r="AS130" s="12"/>
      <c r="AT130" s="12"/>
      <c r="AU130" s="12"/>
      <c r="AV130" s="12"/>
      <c r="AW130" s="12"/>
      <c r="AX130" s="12"/>
      <c r="AY130" s="12"/>
      <c r="AZ130" s="12"/>
      <c r="BA130" s="12"/>
      <c r="BB130" s="12" t="s">
        <v>3509</v>
      </c>
      <c r="BC130" s="12" t="s">
        <v>3464</v>
      </c>
      <c r="BD130" s="12" t="s">
        <v>3510</v>
      </c>
      <c r="BE130" s="12">
        <v>741</v>
      </c>
      <c r="BF130" s="12" t="s">
        <v>3490</v>
      </c>
      <c r="BG130" s="12">
        <v>626</v>
      </c>
      <c r="BH130" s="12"/>
      <c r="BI130" s="12"/>
      <c r="BJ130" s="12"/>
      <c r="BK130" s="12"/>
      <c r="BL130" s="12"/>
      <c r="BM130" s="12"/>
      <c r="BN130" s="12"/>
      <c r="BO130" s="12"/>
      <c r="BP130" s="12"/>
      <c r="BQ130" s="12"/>
      <c r="BR130" s="12"/>
      <c r="BS130" s="12"/>
      <c r="BT130" s="12"/>
      <c r="BU130" s="12"/>
      <c r="BV130" s="12"/>
      <c r="BW130" s="12"/>
      <c r="BX130" s="12"/>
      <c r="BY130" s="12"/>
      <c r="BZ130" s="12"/>
    </row>
    <row r="131" spans="1:78" s="2" customFormat="1">
      <c r="A131" s="21"/>
      <c r="B131" s="122" t="str">
        <f t="shared" si="4"/>
        <v>S. Other service activities</v>
      </c>
      <c r="C131" s="23" t="s">
        <v>3464</v>
      </c>
      <c r="D131" s="24"/>
      <c r="E131" s="24"/>
      <c r="F131" s="24"/>
      <c r="G131" s="24"/>
      <c r="H131" s="7"/>
      <c r="I131" s="7"/>
      <c r="J131" s="7"/>
      <c r="AA131" s="12"/>
      <c r="AB131" s="12"/>
      <c r="AC131" s="12" t="s">
        <v>2996</v>
      </c>
      <c r="AD131" s="12" t="s">
        <v>2857</v>
      </c>
      <c r="AE131" s="12">
        <v>78</v>
      </c>
      <c r="AF131" s="12" t="s">
        <v>3460</v>
      </c>
      <c r="AG131" s="12">
        <v>68</v>
      </c>
      <c r="AH131" s="12" t="s">
        <v>3463</v>
      </c>
      <c r="AI131" s="119">
        <f t="shared" si="5"/>
        <v>743</v>
      </c>
      <c r="AJ131" s="119" t="str">
        <f>IF($C$131&lt;&gt;"",$C$131,"")</f>
        <v xml:space="preserve"> </v>
      </c>
      <c r="AK131" s="119" t="str">
        <f>IF($D$131&lt;&gt;"",$D$131,"")</f>
        <v/>
      </c>
      <c r="AL131" s="119" t="str">
        <f>IF($E$131&lt;&gt;"",$E$131,"")</f>
        <v/>
      </c>
      <c r="AM131" s="119" t="str">
        <f>IF($F$131&lt;&gt;"",$F$131,"")</f>
        <v/>
      </c>
      <c r="AN131" s="119" t="str">
        <f>IF($G$131&lt;&gt;"",$G$131,"")</f>
        <v/>
      </c>
      <c r="AO131" s="12"/>
      <c r="AP131" s="12"/>
      <c r="AQ131" s="12"/>
      <c r="AR131" s="12"/>
      <c r="AS131" s="12"/>
      <c r="AT131" s="12"/>
      <c r="AU131" s="12"/>
      <c r="AV131" s="12"/>
      <c r="AW131" s="12"/>
      <c r="AX131" s="12"/>
      <c r="AY131" s="12"/>
      <c r="AZ131" s="12"/>
      <c r="BA131" s="12"/>
      <c r="BB131" s="12" t="s">
        <v>3511</v>
      </c>
      <c r="BC131" s="12" t="s">
        <v>3464</v>
      </c>
      <c r="BD131" s="12" t="s">
        <v>3464</v>
      </c>
      <c r="BE131" s="12">
        <v>743</v>
      </c>
      <c r="BF131" s="12" t="s">
        <v>3490</v>
      </c>
      <c r="BG131" s="12" t="s">
        <v>3490</v>
      </c>
      <c r="BH131" s="12"/>
      <c r="BI131" s="12"/>
      <c r="BJ131" s="12"/>
      <c r="BK131" s="12"/>
      <c r="BL131" s="12"/>
      <c r="BM131" s="12"/>
      <c r="BN131" s="12"/>
      <c r="BO131" s="12"/>
      <c r="BP131" s="12"/>
      <c r="BQ131" s="12"/>
      <c r="BR131" s="12"/>
      <c r="BS131" s="12"/>
      <c r="BT131" s="12"/>
      <c r="BU131" s="12"/>
      <c r="BV131" s="12"/>
      <c r="BW131" s="12"/>
      <c r="BX131" s="12"/>
      <c r="BY131" s="12"/>
      <c r="BZ131" s="12"/>
    </row>
    <row r="132" spans="1:78" s="2" customFormat="1">
      <c r="A132" s="21"/>
      <c r="B132" s="122" t="str">
        <f t="shared" si="4"/>
        <v>T. Activities of households as employers; undifferentiated goods- and services-producing activities of households for own use</v>
      </c>
      <c r="C132" s="23" t="s">
        <v>3464</v>
      </c>
      <c r="D132" s="24"/>
      <c r="E132" s="24"/>
      <c r="F132" s="24"/>
      <c r="G132" s="24"/>
      <c r="H132" s="7"/>
      <c r="I132" s="7"/>
      <c r="J132" s="7"/>
      <c r="AA132" s="12"/>
      <c r="AB132" s="12"/>
      <c r="AC132" s="12" t="s">
        <v>2997</v>
      </c>
      <c r="AD132" s="12" t="s">
        <v>2857</v>
      </c>
      <c r="AE132" s="12">
        <v>78</v>
      </c>
      <c r="AF132" s="12" t="s">
        <v>3460</v>
      </c>
      <c r="AG132" s="12">
        <v>68</v>
      </c>
      <c r="AH132" s="12" t="s">
        <v>3463</v>
      </c>
      <c r="AI132" s="119">
        <f t="shared" si="5"/>
        <v>745</v>
      </c>
      <c r="AJ132" s="119" t="str">
        <f>IF($C$132&lt;&gt;"",$C$132,"")</f>
        <v xml:space="preserve"> </v>
      </c>
      <c r="AK132" s="119" t="str">
        <f>IF($D$132&lt;&gt;"",$D$132,"")</f>
        <v/>
      </c>
      <c r="AL132" s="119" t="str">
        <f>IF($E$132&lt;&gt;"",$E$132,"")</f>
        <v/>
      </c>
      <c r="AM132" s="119" t="str">
        <f>IF($F$132&lt;&gt;"",$F$132,"")</f>
        <v/>
      </c>
      <c r="AN132" s="119" t="str">
        <f>IF($G$132&lt;&gt;"",$G$132,"")</f>
        <v/>
      </c>
      <c r="AO132" s="12"/>
      <c r="AP132" s="12"/>
      <c r="AQ132" s="12"/>
      <c r="AR132" s="12"/>
      <c r="AS132" s="12"/>
      <c r="AT132" s="12"/>
      <c r="AU132" s="12"/>
      <c r="AV132" s="12"/>
      <c r="AW132" s="12"/>
      <c r="AX132" s="12"/>
      <c r="AY132" s="12"/>
      <c r="AZ132" s="12"/>
      <c r="BA132" s="12"/>
      <c r="BB132" s="12" t="s">
        <v>3512</v>
      </c>
      <c r="BC132" s="12" t="s">
        <v>3464</v>
      </c>
      <c r="BD132" s="12" t="s">
        <v>3464</v>
      </c>
      <c r="BE132" s="12">
        <v>745</v>
      </c>
      <c r="BF132" s="12" t="s">
        <v>3490</v>
      </c>
      <c r="BG132" s="12" t="s">
        <v>3490</v>
      </c>
      <c r="BH132" s="12"/>
      <c r="BI132" s="12"/>
      <c r="BJ132" s="12"/>
      <c r="BK132" s="12"/>
      <c r="BL132" s="12"/>
      <c r="BM132" s="12"/>
      <c r="BN132" s="12"/>
      <c r="BO132" s="12"/>
      <c r="BP132" s="12"/>
      <c r="BQ132" s="12"/>
      <c r="BR132" s="12"/>
      <c r="BS132" s="12"/>
      <c r="BT132" s="12"/>
      <c r="BU132" s="12"/>
      <c r="BV132" s="12"/>
      <c r="BW132" s="12"/>
      <c r="BX132" s="12"/>
      <c r="BY132" s="12"/>
      <c r="BZ132" s="12"/>
    </row>
    <row r="133" spans="1:78" s="2" customFormat="1">
      <c r="A133" s="21"/>
      <c r="B133" s="122" t="str">
        <f t="shared" si="4"/>
        <v>U. Activities of extraterritorial organizations and bodies</v>
      </c>
      <c r="C133" s="23" t="s">
        <v>3464</v>
      </c>
      <c r="D133" s="24"/>
      <c r="E133" s="24"/>
      <c r="F133" s="24"/>
      <c r="G133" s="24"/>
      <c r="H133" s="7"/>
      <c r="I133" s="7"/>
      <c r="J133" s="7"/>
      <c r="AA133" s="12"/>
      <c r="AB133" s="12"/>
      <c r="AC133" s="12" t="s">
        <v>2998</v>
      </c>
      <c r="AD133" s="12" t="s">
        <v>2857</v>
      </c>
      <c r="AE133" s="12">
        <v>78</v>
      </c>
      <c r="AF133" s="12" t="s">
        <v>3460</v>
      </c>
      <c r="AG133" s="12">
        <v>68</v>
      </c>
      <c r="AH133" s="12" t="s">
        <v>3463</v>
      </c>
      <c r="AI133" s="119">
        <f t="shared" si="5"/>
        <v>746</v>
      </c>
      <c r="AJ133" s="119" t="str">
        <f>IF($C$133&lt;&gt;"",$C$133,"")</f>
        <v xml:space="preserve"> </v>
      </c>
      <c r="AK133" s="119" t="str">
        <f>IF($D$133&lt;&gt;"",$D$133,"")</f>
        <v/>
      </c>
      <c r="AL133" s="119" t="str">
        <f>IF($E$133&lt;&gt;"",$E$133,"")</f>
        <v/>
      </c>
      <c r="AM133" s="119" t="str">
        <f>IF($F$133&lt;&gt;"",$F$133,"")</f>
        <v/>
      </c>
      <c r="AN133" s="119" t="str">
        <f>IF($G$133&lt;&gt;"",$G$133,"")</f>
        <v/>
      </c>
      <c r="AO133" s="12"/>
      <c r="AP133" s="12"/>
      <c r="AQ133" s="12"/>
      <c r="AR133" s="12"/>
      <c r="AS133" s="12"/>
      <c r="AT133" s="12"/>
      <c r="AU133" s="12"/>
      <c r="AV133" s="12"/>
      <c r="AW133" s="12"/>
      <c r="AX133" s="12"/>
      <c r="AY133" s="12"/>
      <c r="AZ133" s="12"/>
      <c r="BA133" s="12"/>
      <c r="BB133" s="12" t="s">
        <v>3513</v>
      </c>
      <c r="BC133" s="12" t="s">
        <v>3464</v>
      </c>
      <c r="BD133" s="12" t="s">
        <v>3464</v>
      </c>
      <c r="BE133" s="12">
        <v>746</v>
      </c>
      <c r="BF133" s="12" t="s">
        <v>3490</v>
      </c>
      <c r="BG133" s="12" t="s">
        <v>3490</v>
      </c>
      <c r="BH133" s="12"/>
      <c r="BI133" s="12"/>
      <c r="BJ133" s="12"/>
      <c r="BK133" s="12"/>
      <c r="BL133" s="12"/>
      <c r="BM133" s="12"/>
      <c r="BN133" s="12"/>
      <c r="BO133" s="12"/>
      <c r="BP133" s="12"/>
      <c r="BQ133" s="12"/>
      <c r="BR133" s="12"/>
      <c r="BS133" s="12"/>
      <c r="BT133" s="12"/>
      <c r="BU133" s="12"/>
      <c r="BV133" s="12"/>
      <c r="BW133" s="12"/>
      <c r="BX133" s="12"/>
      <c r="BY133" s="12"/>
      <c r="BZ133" s="12"/>
    </row>
    <row r="134" spans="1:78" s="2" customFormat="1">
      <c r="A134" s="21"/>
      <c r="B134" s="122" t="str">
        <f t="shared" si="4"/>
        <v>X. Not elsewhere classified</v>
      </c>
      <c r="C134" s="23" t="s">
        <v>3464</v>
      </c>
      <c r="D134" s="24"/>
      <c r="E134" s="24"/>
      <c r="F134" s="24"/>
      <c r="G134" s="24"/>
      <c r="H134" s="7"/>
      <c r="I134" s="7"/>
      <c r="J134" s="7"/>
      <c r="AA134" s="12"/>
      <c r="AB134" s="12"/>
      <c r="AC134" s="12" t="s">
        <v>2999</v>
      </c>
      <c r="AD134" s="12" t="s">
        <v>2857</v>
      </c>
      <c r="AE134" s="12">
        <v>78</v>
      </c>
      <c r="AF134" s="12" t="s">
        <v>3460</v>
      </c>
      <c r="AG134" s="12">
        <v>68</v>
      </c>
      <c r="AH134" s="12" t="s">
        <v>3463</v>
      </c>
      <c r="AI134" s="119">
        <f t="shared" si="5"/>
        <v>747</v>
      </c>
      <c r="AJ134" s="119" t="str">
        <f>IF($C$134&lt;&gt;"",$C$134,"")</f>
        <v xml:space="preserve"> </v>
      </c>
      <c r="AK134" s="119" t="str">
        <f>IF($D$134&lt;&gt;"",$D$134,"")</f>
        <v/>
      </c>
      <c r="AL134" s="119" t="str">
        <f>IF($E$134&lt;&gt;"",$E$134,"")</f>
        <v/>
      </c>
      <c r="AM134" s="119" t="str">
        <f>IF($F$134&lt;&gt;"",$F$134,"")</f>
        <v/>
      </c>
      <c r="AN134" s="119" t="str">
        <f>IF($G$134&lt;&gt;"",$G$134,"")</f>
        <v/>
      </c>
      <c r="AO134" s="12"/>
      <c r="AP134" s="12"/>
      <c r="AQ134" s="12"/>
      <c r="AR134" s="12"/>
      <c r="AS134" s="12"/>
      <c r="AT134" s="12"/>
      <c r="AU134" s="12"/>
      <c r="AV134" s="12"/>
      <c r="AW134" s="12"/>
      <c r="AX134" s="12"/>
      <c r="AY134" s="12"/>
      <c r="AZ134" s="12"/>
      <c r="BA134" s="12"/>
      <c r="BB134" s="12" t="s">
        <v>3510</v>
      </c>
      <c r="BC134" s="12" t="s">
        <v>3464</v>
      </c>
      <c r="BD134" s="12" t="s">
        <v>3464</v>
      </c>
      <c r="BE134" s="12">
        <v>747</v>
      </c>
      <c r="BF134" s="12" t="s">
        <v>3490</v>
      </c>
      <c r="BG134" s="12" t="s">
        <v>3490</v>
      </c>
      <c r="BH134" s="12"/>
      <c r="BI134" s="12"/>
      <c r="BJ134" s="12"/>
      <c r="BK134" s="12"/>
      <c r="BL134" s="12"/>
      <c r="BM134" s="12"/>
      <c r="BN134" s="12"/>
      <c r="BO134" s="12"/>
      <c r="BP134" s="12"/>
      <c r="BQ134" s="12"/>
      <c r="BR134" s="12"/>
      <c r="BS134" s="12"/>
      <c r="BT134" s="12"/>
      <c r="BU134" s="12"/>
      <c r="BV134" s="12"/>
      <c r="BW134" s="12"/>
      <c r="BX134" s="12"/>
      <c r="BY134" s="12"/>
      <c r="BZ134" s="12"/>
    </row>
    <row r="135" spans="1:78" s="2" customFormat="1">
      <c r="A135" s="7"/>
      <c r="B135" s="7"/>
      <c r="C135" s="7"/>
      <c r="D135" s="7"/>
      <c r="E135" s="7"/>
      <c r="F135" s="7"/>
      <c r="G135" s="7"/>
      <c r="H135" s="7"/>
      <c r="I135" s="7"/>
      <c r="J135" s="7"/>
      <c r="AA135" s="12"/>
      <c r="AB135" s="12"/>
      <c r="AC135" s="12" t="s">
        <v>3000</v>
      </c>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row>
    <row r="136" spans="1:78" s="2" customFormat="1" ht="12">
      <c r="A136" s="11" t="s">
        <v>2865</v>
      </c>
      <c r="B136" s="108"/>
      <c r="C136" s="86"/>
      <c r="D136" s="86"/>
      <c r="E136" s="86"/>
      <c r="F136" s="86"/>
      <c r="G136" s="87"/>
      <c r="H136" s="7"/>
      <c r="I136" s="7"/>
      <c r="J136" s="7"/>
      <c r="AA136" s="12"/>
      <c r="AB136" s="12"/>
      <c r="AC136" s="12" t="s">
        <v>3001</v>
      </c>
      <c r="AD136" s="12" t="s">
        <v>2857</v>
      </c>
      <c r="AE136" s="12">
        <v>78</v>
      </c>
      <c r="AF136" s="12" t="s">
        <v>3460</v>
      </c>
      <c r="AG136" s="12">
        <v>68</v>
      </c>
      <c r="AH136" s="12" t="s">
        <v>2866</v>
      </c>
      <c r="AI136" s="12"/>
      <c r="AJ136" s="119" t="str">
        <f>IF($B$136&lt;&gt;"",$B$136,"")</f>
        <v/>
      </c>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row>
    <row r="137" spans="1:78" s="2" customFormat="1">
      <c r="A137" s="7"/>
      <c r="B137" s="88"/>
      <c r="C137" s="89"/>
      <c r="D137" s="89"/>
      <c r="E137" s="89"/>
      <c r="F137" s="89"/>
      <c r="G137" s="90"/>
      <c r="H137" s="7"/>
      <c r="I137" s="7"/>
      <c r="J137" s="7"/>
      <c r="AA137" s="12"/>
      <c r="AB137" s="12"/>
      <c r="AC137" s="12" t="s">
        <v>3002</v>
      </c>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row>
    <row r="138" spans="1:78" s="2" customFormat="1">
      <c r="A138" s="7"/>
      <c r="B138" s="88"/>
      <c r="C138" s="89"/>
      <c r="D138" s="89"/>
      <c r="E138" s="89"/>
      <c r="F138" s="89"/>
      <c r="G138" s="90"/>
      <c r="H138" s="7"/>
      <c r="I138" s="7"/>
      <c r="J138" s="7"/>
      <c r="AA138" s="12"/>
      <c r="AB138" s="12"/>
      <c r="AC138" s="12" t="s">
        <v>3003</v>
      </c>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row>
    <row r="139" spans="1:78" s="2" customFormat="1">
      <c r="A139" s="7"/>
      <c r="B139" s="91"/>
      <c r="C139" s="92"/>
      <c r="D139" s="92"/>
      <c r="E139" s="92"/>
      <c r="F139" s="92"/>
      <c r="G139" s="93"/>
      <c r="H139" s="7"/>
      <c r="I139" s="7"/>
      <c r="J139" s="7"/>
      <c r="AA139" s="12"/>
      <c r="AB139" s="12"/>
      <c r="AC139" s="12" t="s">
        <v>3004</v>
      </c>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row>
    <row r="140" spans="1:78" s="2" customFormat="1">
      <c r="A140" s="7"/>
      <c r="B140" s="7"/>
      <c r="C140" s="7"/>
      <c r="D140" s="7"/>
      <c r="E140" s="7"/>
      <c r="F140" s="7"/>
      <c r="G140" s="7"/>
      <c r="H140" s="7"/>
      <c r="I140" s="7"/>
      <c r="J140" s="7"/>
      <c r="AA140" s="12"/>
      <c r="AB140" s="12"/>
      <c r="AC140" s="12" t="s">
        <v>3005</v>
      </c>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row>
    <row r="141" spans="1:78" s="2" customFormat="1">
      <c r="A141" s="7"/>
      <c r="B141" s="7"/>
      <c r="C141" s="7"/>
      <c r="D141" s="7"/>
      <c r="E141" s="7"/>
      <c r="F141" s="7"/>
      <c r="G141" s="7"/>
      <c r="H141" s="7"/>
      <c r="I141" s="7"/>
      <c r="J141" s="7"/>
      <c r="AA141" s="12"/>
      <c r="AB141" s="12"/>
      <c r="AC141" s="12" t="s">
        <v>3006</v>
      </c>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row>
    <row r="142" spans="1:78" s="2" customFormat="1" ht="19.2">
      <c r="A142" s="103" t="s">
        <v>2813</v>
      </c>
      <c r="B142" s="100"/>
      <c r="C142" s="100"/>
      <c r="D142" s="100"/>
      <c r="E142" s="100"/>
      <c r="F142" s="100"/>
      <c r="G142" s="101"/>
      <c r="H142" s="7"/>
      <c r="I142" s="7"/>
      <c r="J142" s="7"/>
      <c r="AA142" s="12"/>
      <c r="AB142" s="12"/>
      <c r="AC142" s="12" t="s">
        <v>3007</v>
      </c>
      <c r="AD142" s="12" t="s">
        <v>2857</v>
      </c>
      <c r="AE142" s="12">
        <v>78</v>
      </c>
      <c r="AF142" s="12" t="s">
        <v>3460</v>
      </c>
      <c r="AG142" s="12">
        <v>70</v>
      </c>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row>
    <row r="143" spans="1:78" s="2" customFormat="1">
      <c r="A143" s="7"/>
      <c r="B143" s="7"/>
      <c r="C143" s="7"/>
      <c r="D143" s="7"/>
      <c r="E143" s="7"/>
      <c r="F143" s="7"/>
      <c r="G143" s="7"/>
      <c r="H143" s="7"/>
      <c r="I143" s="7"/>
      <c r="J143" s="7"/>
      <c r="AA143" s="12"/>
      <c r="AB143" s="12"/>
      <c r="AC143" s="12" t="s">
        <v>3008</v>
      </c>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row>
    <row r="144" spans="1:78" s="2" customFormat="1" ht="28.35" customHeight="1">
      <c r="A144" s="104" t="s">
        <v>2814</v>
      </c>
      <c r="B144" s="95"/>
      <c r="C144" s="95"/>
      <c r="D144" s="95"/>
      <c r="E144" s="95"/>
      <c r="F144" s="95"/>
      <c r="G144" s="95"/>
      <c r="H144" s="7"/>
      <c r="I144" s="7"/>
      <c r="J144" s="7"/>
      <c r="AA144" s="12"/>
      <c r="AB144" s="12"/>
      <c r="AC144" s="12" t="s">
        <v>3009</v>
      </c>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row>
    <row r="145" spans="1:78" s="2" customFormat="1" ht="15.15" customHeight="1">
      <c r="A145" s="104"/>
      <c r="B145" s="95"/>
      <c r="C145" s="95"/>
      <c r="D145" s="95"/>
      <c r="E145" s="95"/>
      <c r="F145" s="95"/>
      <c r="G145" s="95"/>
      <c r="H145" s="7"/>
      <c r="I145" s="7"/>
      <c r="J145" s="7"/>
      <c r="AA145" s="12"/>
      <c r="AB145" s="12"/>
      <c r="AC145" s="12" t="s">
        <v>3010</v>
      </c>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row>
    <row r="146" spans="1:78" s="2" customFormat="1" ht="13.8">
      <c r="A146" s="11" t="s">
        <v>2746</v>
      </c>
      <c r="B146" s="105" t="s">
        <v>3588</v>
      </c>
      <c r="C146" s="82"/>
      <c r="D146" s="82"/>
      <c r="E146" s="83"/>
      <c r="F146" s="118" t="str">
        <f>IF(ISERROR(SEARCH("Nonstandard",$B$146))=TRUE,"","Please specify in the 'Notes' field below")</f>
        <v/>
      </c>
      <c r="G146" s="7"/>
      <c r="H146" s="7"/>
      <c r="I146" s="7"/>
      <c r="J146" s="7"/>
      <c r="AA146" s="12"/>
      <c r="AB146" s="12"/>
      <c r="AC146" s="12" t="s">
        <v>3011</v>
      </c>
      <c r="AD146" s="12" t="s">
        <v>2857</v>
      </c>
      <c r="AE146" s="12">
        <v>78</v>
      </c>
      <c r="AF146" s="12" t="s">
        <v>3460</v>
      </c>
      <c r="AG146" s="12">
        <v>70</v>
      </c>
      <c r="AH146" s="12" t="s">
        <v>2859</v>
      </c>
      <c r="AI146" s="119" t="str">
        <f>IF(ISERROR(FIND("]",$B$146))=TRUE,"",MID($B$146,2,FIND("]",$B$146)-2))</f>
        <v>3</v>
      </c>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row>
    <row r="147" spans="1:78" s="2" customFormat="1">
      <c r="A147" s="7"/>
      <c r="B147" s="7"/>
      <c r="C147" s="7"/>
      <c r="D147" s="7"/>
      <c r="E147" s="7"/>
      <c r="F147" s="7"/>
      <c r="G147" s="7"/>
      <c r="H147" s="7"/>
      <c r="I147" s="7"/>
      <c r="J147" s="7"/>
      <c r="AA147" s="12"/>
      <c r="AB147" s="12"/>
      <c r="AC147" s="12" t="s">
        <v>3012</v>
      </c>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row>
    <row r="148" spans="1:78" s="2" customFormat="1" ht="13.8">
      <c r="A148" s="11" t="s">
        <v>2815</v>
      </c>
      <c r="B148" s="105" t="s">
        <v>2</v>
      </c>
      <c r="C148" s="82"/>
      <c r="D148" s="82"/>
      <c r="E148" s="83"/>
      <c r="F148" s="118" t="str">
        <f>IF(ISERROR(SEARCH("Nonstandard",$B$148))=TRUE,"","Please specify in the 'Notes' field below")</f>
        <v/>
      </c>
      <c r="G148" s="7"/>
      <c r="H148" s="7"/>
      <c r="I148" s="7"/>
      <c r="J148" s="7"/>
      <c r="AA148" s="12"/>
      <c r="AB148" s="12"/>
      <c r="AC148" s="12" t="s">
        <v>3013</v>
      </c>
      <c r="AD148" s="12" t="s">
        <v>2857</v>
      </c>
      <c r="AE148" s="12">
        <v>78</v>
      </c>
      <c r="AF148" s="12" t="s">
        <v>3460</v>
      </c>
      <c r="AG148" s="12">
        <v>70</v>
      </c>
      <c r="AH148" s="12" t="s">
        <v>3535</v>
      </c>
      <c r="AI148" s="12">
        <v>72</v>
      </c>
      <c r="AJ148" s="12" t="s">
        <v>3536</v>
      </c>
      <c r="AK148" s="119" t="str">
        <f>IF(ISERROR(FIND("]",$B$148))=TRUE,"",MID($B$148,2,FIND("]",$B$148)-2))</f>
        <v/>
      </c>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2"/>
    </row>
    <row r="149" spans="1:78" s="2" customFormat="1" ht="12">
      <c r="A149" s="7"/>
      <c r="B149" s="7"/>
      <c r="C149" s="7"/>
      <c r="D149" s="19" t="s">
        <v>3462</v>
      </c>
      <c r="E149" s="7"/>
      <c r="F149" s="7"/>
      <c r="G149" s="7"/>
      <c r="H149" s="7"/>
      <c r="I149" s="7"/>
      <c r="J149" s="7"/>
      <c r="AA149" s="12"/>
      <c r="AB149" s="12"/>
      <c r="AC149" s="12" t="s">
        <v>3014</v>
      </c>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row>
    <row r="150" spans="1:78" s="1" customFormat="1" ht="34.950000000000003" customHeight="1">
      <c r="A150" s="18"/>
      <c r="B150" s="20" t="s">
        <v>3465</v>
      </c>
      <c r="C150" s="20">
        <v>2024</v>
      </c>
      <c r="D150" s="120">
        <f>C150-1</f>
        <v>2023</v>
      </c>
      <c r="E150" s="120">
        <f>D150-1</f>
        <v>2022</v>
      </c>
      <c r="F150" s="120">
        <f>E150-1</f>
        <v>2021</v>
      </c>
      <c r="G150" s="120">
        <f>F150-1</f>
        <v>2020</v>
      </c>
      <c r="H150" s="10"/>
      <c r="I150" s="10"/>
      <c r="J150" s="10"/>
      <c r="K150" s="10"/>
      <c r="L150" s="10"/>
      <c r="M150" s="10"/>
      <c r="N150" s="10"/>
      <c r="O150" s="10"/>
      <c r="P150" s="10"/>
      <c r="Q150" s="10"/>
      <c r="R150" s="10"/>
      <c r="S150" s="10"/>
      <c r="AA150" s="28"/>
      <c r="AB150" s="28"/>
      <c r="AC150" s="28" t="s">
        <v>3015</v>
      </c>
      <c r="AD150" s="28" t="s">
        <v>2857</v>
      </c>
      <c r="AE150" s="28">
        <v>78</v>
      </c>
      <c r="AF150" s="28" t="s">
        <v>3460</v>
      </c>
      <c r="AG150" s="28">
        <v>70</v>
      </c>
      <c r="AH150" s="28" t="s">
        <v>3461</v>
      </c>
      <c r="AI150" s="121">
        <f>IF($B$150=$BB$150,IF(BE150&lt;&gt;"",BE150,""),IF($B$150=$BC$150,IF(BF150&lt;&gt;"",BF150,""),IF($B$150=$BD$150,IF(BG150&lt;&gt;"",BG150,""),"")))</f>
        <v>15</v>
      </c>
      <c r="AJ150" s="121">
        <f>IF($C$150&lt;&gt;"",$C$150,"")</f>
        <v>2024</v>
      </c>
      <c r="AK150" s="121">
        <f>IF($D$150&lt;&gt;"",$D$150,"")</f>
        <v>2023</v>
      </c>
      <c r="AL150" s="121">
        <f>IF($E$150&lt;&gt;"",$E$150,"")</f>
        <v>2022</v>
      </c>
      <c r="AM150" s="121">
        <f>IF($F$150&lt;&gt;"",$F$150,"")</f>
        <v>2021</v>
      </c>
      <c r="AN150" s="121">
        <f>IF($G$150&lt;&gt;"",$G$150,"")</f>
        <v>2020</v>
      </c>
      <c r="AO150" s="28"/>
      <c r="AP150" s="28"/>
      <c r="AQ150" s="28"/>
      <c r="AR150" s="28"/>
      <c r="AS150" s="28"/>
      <c r="AT150" s="28"/>
      <c r="AU150" s="28"/>
      <c r="AV150" s="28"/>
      <c r="AW150" s="28"/>
      <c r="AX150" s="28"/>
      <c r="AY150" s="28"/>
      <c r="AZ150" s="28"/>
      <c r="BA150" s="28"/>
      <c r="BB150" s="28" t="s">
        <v>3465</v>
      </c>
      <c r="BC150" s="28" t="s">
        <v>3466</v>
      </c>
      <c r="BD150" s="28" t="s">
        <v>3467</v>
      </c>
      <c r="BE150" s="28">
        <v>15</v>
      </c>
      <c r="BF150" s="28">
        <v>33</v>
      </c>
      <c r="BG150" s="28">
        <v>14</v>
      </c>
      <c r="BH150" s="28"/>
      <c r="BI150" s="28"/>
      <c r="BJ150" s="28"/>
      <c r="BK150" s="28"/>
      <c r="BL150" s="28"/>
      <c r="BM150" s="28"/>
      <c r="BN150" s="28"/>
      <c r="BO150" s="28"/>
      <c r="BP150" s="28"/>
      <c r="BQ150" s="28"/>
      <c r="BR150" s="28"/>
      <c r="BS150" s="28"/>
      <c r="BT150" s="28"/>
      <c r="BU150" s="28"/>
      <c r="BV150" s="28"/>
      <c r="BW150" s="28"/>
      <c r="BX150" s="28"/>
      <c r="BY150" s="28"/>
      <c r="BZ150" s="28"/>
    </row>
    <row r="151" spans="1:78" s="2" customFormat="1">
      <c r="A151" s="21"/>
      <c r="B151" s="122" t="str">
        <f t="shared" ref="B151:B173" si="6">IF(LEFT(A151,1)=" "," ",IF($B$150=$BB$150,IF(BB151&lt;&gt;"",BB151,""),IF($B$150=$BC$150,IF(BC151&lt;&gt;"",BC151,""),IF($B$150=$BD$150,IF(BD151&lt;&gt;"",BD151,""),""))))</f>
        <v>Total</v>
      </c>
      <c r="C151" s="23" t="s">
        <v>3464</v>
      </c>
      <c r="D151" s="24"/>
      <c r="E151" s="24"/>
      <c r="F151" s="24"/>
      <c r="G151" s="24"/>
      <c r="H151" s="7"/>
      <c r="I151" s="7"/>
      <c r="J151" s="7"/>
      <c r="AA151" s="12"/>
      <c r="AB151" s="12"/>
      <c r="AC151" s="12" t="s">
        <v>3016</v>
      </c>
      <c r="AD151" s="12" t="s">
        <v>2857</v>
      </c>
      <c r="AE151" s="12">
        <v>78</v>
      </c>
      <c r="AF151" s="12" t="s">
        <v>3460</v>
      </c>
      <c r="AG151" s="12">
        <v>70</v>
      </c>
      <c r="AH151" s="12" t="s">
        <v>3463</v>
      </c>
      <c r="AI151" s="119">
        <f t="shared" ref="AI151:AI173" si="7">IF(LEFT(AH151,1)=".",".",IF($B$150=$BB$150, IF(BE151&lt;&gt;"",BE151,""),IF($B$150=$BC$150,IF(BF151&lt;&gt;"",BF151,""),IF($B$150=$BD$150,IF(BG151&lt;&gt;"",BG151,""),""))))</f>
        <v>713</v>
      </c>
      <c r="AJ151" s="119" t="str">
        <f>IF($C$151&lt;&gt;"",$C$151,"")</f>
        <v xml:space="preserve"> </v>
      </c>
      <c r="AK151" s="119" t="str">
        <f>IF($D$151&lt;&gt;"",$D$151,"")</f>
        <v/>
      </c>
      <c r="AL151" s="119" t="str">
        <f>IF($E$151&lt;&gt;"",$E$151,"")</f>
        <v/>
      </c>
      <c r="AM151" s="119" t="str">
        <f>IF($F$151&lt;&gt;"",$F$151,"")</f>
        <v/>
      </c>
      <c r="AN151" s="119" t="str">
        <f>IF($G$151&lt;&gt;"",$G$151,"")</f>
        <v/>
      </c>
      <c r="AO151" s="12"/>
      <c r="AP151" s="12"/>
      <c r="AQ151" s="12"/>
      <c r="AR151" s="12"/>
      <c r="AS151" s="12"/>
      <c r="AT151" s="12"/>
      <c r="AU151" s="12"/>
      <c r="AV151" s="12"/>
      <c r="AW151" s="12"/>
      <c r="AX151" s="12"/>
      <c r="AY151" s="12"/>
      <c r="AZ151" s="12"/>
      <c r="BA151" s="12"/>
      <c r="BB151" s="12" t="s">
        <v>2749</v>
      </c>
      <c r="BC151" s="12" t="s">
        <v>2749</v>
      </c>
      <c r="BD151" s="12" t="s">
        <v>2749</v>
      </c>
      <c r="BE151" s="12">
        <v>713</v>
      </c>
      <c r="BF151" s="12">
        <v>1111</v>
      </c>
      <c r="BG151" s="12">
        <v>496</v>
      </c>
      <c r="BH151" s="12"/>
      <c r="BI151" s="12"/>
      <c r="BJ151" s="12"/>
      <c r="BK151" s="12"/>
      <c r="BL151" s="12"/>
      <c r="BM151" s="12"/>
      <c r="BN151" s="12"/>
      <c r="BO151" s="12"/>
      <c r="BP151" s="12"/>
      <c r="BQ151" s="12"/>
      <c r="BR151" s="12"/>
      <c r="BS151" s="12"/>
      <c r="BT151" s="12"/>
      <c r="BU151" s="12"/>
      <c r="BV151" s="12"/>
      <c r="BW151" s="12"/>
      <c r="BX151" s="12"/>
      <c r="BY151" s="12"/>
      <c r="BZ151" s="12"/>
    </row>
    <row r="152" spans="1:78" s="2" customFormat="1">
      <c r="A152" s="21"/>
      <c r="B152" s="122" t="str">
        <f t="shared" si="6"/>
        <v>A. Agriculture; forestry and fishing</v>
      </c>
      <c r="C152" s="23" t="s">
        <v>3464</v>
      </c>
      <c r="D152" s="24"/>
      <c r="E152" s="24"/>
      <c r="F152" s="24"/>
      <c r="G152" s="24"/>
      <c r="H152" s="7"/>
      <c r="I152" s="7"/>
      <c r="J152" s="7"/>
      <c r="AA152" s="12"/>
      <c r="AB152" s="12"/>
      <c r="AC152" s="12" t="s">
        <v>3017</v>
      </c>
      <c r="AD152" s="12" t="s">
        <v>2857</v>
      </c>
      <c r="AE152" s="12">
        <v>78</v>
      </c>
      <c r="AF152" s="12" t="s">
        <v>3460</v>
      </c>
      <c r="AG152" s="12">
        <v>70</v>
      </c>
      <c r="AH152" s="12" t="s">
        <v>3463</v>
      </c>
      <c r="AI152" s="119">
        <f t="shared" si="7"/>
        <v>714</v>
      </c>
      <c r="AJ152" s="119" t="str">
        <f>IF($C$152&lt;&gt;"",$C$152,"")</f>
        <v xml:space="preserve"> </v>
      </c>
      <c r="AK152" s="119" t="str">
        <f>IF($D$152&lt;&gt;"",$D$152,"")</f>
        <v/>
      </c>
      <c r="AL152" s="119" t="str">
        <f>IF($E$152&lt;&gt;"",$E$152,"")</f>
        <v/>
      </c>
      <c r="AM152" s="119" t="str">
        <f>IF($F$152&lt;&gt;"",$F$152,"")</f>
        <v/>
      </c>
      <c r="AN152" s="119" t="str">
        <f>IF($G$152&lt;&gt;"",$G$152,"")</f>
        <v/>
      </c>
      <c r="AO152" s="12"/>
      <c r="AP152" s="12"/>
      <c r="AQ152" s="12"/>
      <c r="AR152" s="12"/>
      <c r="AS152" s="12"/>
      <c r="AT152" s="12"/>
      <c r="AU152" s="12"/>
      <c r="AV152" s="12"/>
      <c r="AW152" s="12"/>
      <c r="AX152" s="12"/>
      <c r="AY152" s="12"/>
      <c r="AZ152" s="12"/>
      <c r="BA152" s="12"/>
      <c r="BB152" s="12" t="s">
        <v>3468</v>
      </c>
      <c r="BC152" s="12" t="s">
        <v>3469</v>
      </c>
      <c r="BD152" s="12" t="s">
        <v>3470</v>
      </c>
      <c r="BE152" s="12">
        <v>714</v>
      </c>
      <c r="BF152" s="12">
        <v>1112</v>
      </c>
      <c r="BG152" s="12">
        <v>499</v>
      </c>
      <c r="BH152" s="12"/>
      <c r="BI152" s="12"/>
      <c r="BJ152" s="12"/>
      <c r="BK152" s="12"/>
      <c r="BL152" s="12"/>
      <c r="BM152" s="12"/>
      <c r="BN152" s="12"/>
      <c r="BO152" s="12"/>
      <c r="BP152" s="12"/>
      <c r="BQ152" s="12"/>
      <c r="BR152" s="12"/>
      <c r="BS152" s="12"/>
      <c r="BT152" s="12"/>
      <c r="BU152" s="12"/>
      <c r="BV152" s="12"/>
      <c r="BW152" s="12"/>
      <c r="BX152" s="12"/>
      <c r="BY152" s="12"/>
      <c r="BZ152" s="12"/>
    </row>
    <row r="153" spans="1:78" s="2" customFormat="1">
      <c r="A153" s="21"/>
      <c r="B153" s="122" t="str">
        <f t="shared" si="6"/>
        <v>B. Mining and quarrying</v>
      </c>
      <c r="C153" s="23" t="s">
        <v>3464</v>
      </c>
      <c r="D153" s="24"/>
      <c r="E153" s="24"/>
      <c r="F153" s="24"/>
      <c r="G153" s="24"/>
      <c r="H153" s="7"/>
      <c r="I153" s="7"/>
      <c r="J153" s="7"/>
      <c r="AA153" s="12"/>
      <c r="AB153" s="12"/>
      <c r="AC153" s="12" t="s">
        <v>3018</v>
      </c>
      <c r="AD153" s="12" t="s">
        <v>2857</v>
      </c>
      <c r="AE153" s="12">
        <v>78</v>
      </c>
      <c r="AF153" s="12" t="s">
        <v>3460</v>
      </c>
      <c r="AG153" s="12">
        <v>70</v>
      </c>
      <c r="AH153" s="12" t="s">
        <v>3463</v>
      </c>
      <c r="AI153" s="119">
        <f t="shared" si="7"/>
        <v>716</v>
      </c>
      <c r="AJ153" s="119" t="str">
        <f>IF($C$153&lt;&gt;"",$C$153,"")</f>
        <v xml:space="preserve"> </v>
      </c>
      <c r="AK153" s="119" t="str">
        <f>IF($D$153&lt;&gt;"",$D$153,"")</f>
        <v/>
      </c>
      <c r="AL153" s="119" t="str">
        <f>IF($E$153&lt;&gt;"",$E$153,"")</f>
        <v/>
      </c>
      <c r="AM153" s="119" t="str">
        <f>IF($F$153&lt;&gt;"",$F$153,"")</f>
        <v/>
      </c>
      <c r="AN153" s="119" t="str">
        <f>IF($G$153&lt;&gt;"",$G$153,"")</f>
        <v/>
      </c>
      <c r="AO153" s="12"/>
      <c r="AP153" s="12"/>
      <c r="AQ153" s="12"/>
      <c r="AR153" s="12"/>
      <c r="AS153" s="12"/>
      <c r="AT153" s="12"/>
      <c r="AU153" s="12"/>
      <c r="AV153" s="12"/>
      <c r="AW153" s="12"/>
      <c r="AX153" s="12"/>
      <c r="AY153" s="12"/>
      <c r="AZ153" s="12"/>
      <c r="BA153" s="12"/>
      <c r="BB153" s="12" t="s">
        <v>3471</v>
      </c>
      <c r="BC153" s="12" t="s">
        <v>3472</v>
      </c>
      <c r="BD153" s="12" t="s">
        <v>3473</v>
      </c>
      <c r="BE153" s="12">
        <v>716</v>
      </c>
      <c r="BF153" s="12">
        <v>1213</v>
      </c>
      <c r="BG153" s="12">
        <v>502</v>
      </c>
      <c r="BH153" s="12"/>
      <c r="BI153" s="12"/>
      <c r="BJ153" s="12"/>
      <c r="BK153" s="12"/>
      <c r="BL153" s="12"/>
      <c r="BM153" s="12"/>
      <c r="BN153" s="12"/>
      <c r="BO153" s="12"/>
      <c r="BP153" s="12"/>
      <c r="BQ153" s="12"/>
      <c r="BR153" s="12"/>
      <c r="BS153" s="12"/>
      <c r="BT153" s="12"/>
      <c r="BU153" s="12"/>
      <c r="BV153" s="12"/>
      <c r="BW153" s="12"/>
      <c r="BX153" s="12"/>
      <c r="BY153" s="12"/>
      <c r="BZ153" s="12"/>
    </row>
    <row r="154" spans="1:78" s="2" customFormat="1">
      <c r="A154" s="21"/>
      <c r="B154" s="122" t="str">
        <f t="shared" si="6"/>
        <v>C. Manufacturing</v>
      </c>
      <c r="C154" s="23" t="s">
        <v>3464</v>
      </c>
      <c r="D154" s="24"/>
      <c r="E154" s="24"/>
      <c r="F154" s="24"/>
      <c r="G154" s="24"/>
      <c r="H154" s="7"/>
      <c r="I154" s="7"/>
      <c r="J154" s="7"/>
      <c r="AA154" s="12"/>
      <c r="AB154" s="12"/>
      <c r="AC154" s="12" t="s">
        <v>3019</v>
      </c>
      <c r="AD154" s="12" t="s">
        <v>2857</v>
      </c>
      <c r="AE154" s="12">
        <v>78</v>
      </c>
      <c r="AF154" s="12" t="s">
        <v>3460</v>
      </c>
      <c r="AG154" s="12">
        <v>70</v>
      </c>
      <c r="AH154" s="12" t="s">
        <v>3463</v>
      </c>
      <c r="AI154" s="119">
        <f t="shared" si="7"/>
        <v>722</v>
      </c>
      <c r="AJ154" s="119" t="str">
        <f>IF($C$154&lt;&gt;"",$C$154,"")</f>
        <v xml:space="preserve"> </v>
      </c>
      <c r="AK154" s="119" t="str">
        <f>IF($D$154&lt;&gt;"",$D$154,"")</f>
        <v/>
      </c>
      <c r="AL154" s="119" t="str">
        <f>IF($E$154&lt;&gt;"",$E$154,"")</f>
        <v/>
      </c>
      <c r="AM154" s="119" t="str">
        <f>IF($F$154&lt;&gt;"",$F$154,"")</f>
        <v/>
      </c>
      <c r="AN154" s="119" t="str">
        <f>IF($G$154&lt;&gt;"",$G$154,"")</f>
        <v/>
      </c>
      <c r="AO154" s="12"/>
      <c r="AP154" s="12"/>
      <c r="AQ154" s="12"/>
      <c r="AR154" s="12"/>
      <c r="AS154" s="12"/>
      <c r="AT154" s="12"/>
      <c r="AU154" s="12"/>
      <c r="AV154" s="12"/>
      <c r="AW154" s="12"/>
      <c r="AX154" s="12"/>
      <c r="AY154" s="12"/>
      <c r="AZ154" s="12"/>
      <c r="BA154" s="12"/>
      <c r="BB154" s="12" t="s">
        <v>3474</v>
      </c>
      <c r="BC154" s="12" t="s">
        <v>3475</v>
      </c>
      <c r="BD154" s="12" t="s">
        <v>3476</v>
      </c>
      <c r="BE154" s="12">
        <v>722</v>
      </c>
      <c r="BF154" s="12">
        <v>1115</v>
      </c>
      <c r="BG154" s="12">
        <v>507</v>
      </c>
      <c r="BH154" s="12"/>
      <c r="BI154" s="12"/>
      <c r="BJ154" s="12"/>
      <c r="BK154" s="12"/>
      <c r="BL154" s="12"/>
      <c r="BM154" s="12"/>
      <c r="BN154" s="12"/>
      <c r="BO154" s="12"/>
      <c r="BP154" s="12"/>
      <c r="BQ154" s="12"/>
      <c r="BR154" s="12"/>
      <c r="BS154" s="12"/>
      <c r="BT154" s="12"/>
      <c r="BU154" s="12"/>
      <c r="BV154" s="12"/>
      <c r="BW154" s="12"/>
      <c r="BX154" s="12"/>
      <c r="BY154" s="12"/>
      <c r="BZ154" s="12"/>
    </row>
    <row r="155" spans="1:78" s="2" customFormat="1">
      <c r="A155" s="21"/>
      <c r="B155" s="122" t="str">
        <f t="shared" si="6"/>
        <v>D. Electricity; gas, steam and air conditioning supply</v>
      </c>
      <c r="C155" s="23" t="s">
        <v>3464</v>
      </c>
      <c r="D155" s="24"/>
      <c r="E155" s="24"/>
      <c r="F155" s="24"/>
      <c r="G155" s="24"/>
      <c r="H155" s="7"/>
      <c r="I155" s="7"/>
      <c r="J155" s="7"/>
      <c r="AA155" s="12"/>
      <c r="AB155" s="12"/>
      <c r="AC155" s="12" t="s">
        <v>3020</v>
      </c>
      <c r="AD155" s="12" t="s">
        <v>2857</v>
      </c>
      <c r="AE155" s="12">
        <v>78</v>
      </c>
      <c r="AF155" s="12" t="s">
        <v>3460</v>
      </c>
      <c r="AG155" s="12">
        <v>70</v>
      </c>
      <c r="AH155" s="12" t="s">
        <v>3463</v>
      </c>
      <c r="AI155" s="119">
        <f t="shared" si="7"/>
        <v>723</v>
      </c>
      <c r="AJ155" s="119" t="str">
        <f>IF($C$155&lt;&gt;"",$C$155,"")</f>
        <v xml:space="preserve"> </v>
      </c>
      <c r="AK155" s="119" t="str">
        <f>IF($D$155&lt;&gt;"",$D$155,"")</f>
        <v/>
      </c>
      <c r="AL155" s="119" t="str">
        <f>IF($E$155&lt;&gt;"",$E$155,"")</f>
        <v/>
      </c>
      <c r="AM155" s="119" t="str">
        <f>IF($F$155&lt;&gt;"",$F$155,"")</f>
        <v/>
      </c>
      <c r="AN155" s="119" t="str">
        <f>IF($G$155&lt;&gt;"",$G$155,"")</f>
        <v/>
      </c>
      <c r="AO155" s="12"/>
      <c r="AP155" s="12"/>
      <c r="AQ155" s="12"/>
      <c r="AR155" s="12"/>
      <c r="AS155" s="12"/>
      <c r="AT155" s="12"/>
      <c r="AU155" s="12"/>
      <c r="AV155" s="12"/>
      <c r="AW155" s="12"/>
      <c r="AX155" s="12"/>
      <c r="AY155" s="12"/>
      <c r="AZ155" s="12"/>
      <c r="BA155" s="12"/>
      <c r="BB155" s="12" t="s">
        <v>3477</v>
      </c>
      <c r="BC155" s="12" t="s">
        <v>3478</v>
      </c>
      <c r="BD155" s="12" t="s">
        <v>3479</v>
      </c>
      <c r="BE155" s="12">
        <v>723</v>
      </c>
      <c r="BF155" s="12">
        <v>1211</v>
      </c>
      <c r="BG155" s="12">
        <v>525</v>
      </c>
      <c r="BH155" s="12"/>
      <c r="BI155" s="12"/>
      <c r="BJ155" s="12"/>
      <c r="BK155" s="12"/>
      <c r="BL155" s="12"/>
      <c r="BM155" s="12"/>
      <c r="BN155" s="12"/>
      <c r="BO155" s="12"/>
      <c r="BP155" s="12"/>
      <c r="BQ155" s="12"/>
      <c r="BR155" s="12"/>
      <c r="BS155" s="12"/>
      <c r="BT155" s="12"/>
      <c r="BU155" s="12"/>
      <c r="BV155" s="12"/>
      <c r="BW155" s="12"/>
      <c r="BX155" s="12"/>
      <c r="BY155" s="12"/>
      <c r="BZ155" s="12"/>
    </row>
    <row r="156" spans="1:78" s="2" customFormat="1">
      <c r="A156" s="21"/>
      <c r="B156" s="122" t="str">
        <f t="shared" si="6"/>
        <v>E. Water supply; sewerage, waste management and remediation activities</v>
      </c>
      <c r="C156" s="23" t="s">
        <v>3464</v>
      </c>
      <c r="D156" s="24"/>
      <c r="E156" s="24"/>
      <c r="F156" s="24"/>
      <c r="G156" s="24"/>
      <c r="H156" s="7"/>
      <c r="I156" s="7"/>
      <c r="J156" s="7"/>
      <c r="AA156" s="12"/>
      <c r="AB156" s="12"/>
      <c r="AC156" s="12" t="s">
        <v>3021</v>
      </c>
      <c r="AD156" s="12" t="s">
        <v>2857</v>
      </c>
      <c r="AE156" s="12">
        <v>78</v>
      </c>
      <c r="AF156" s="12" t="s">
        <v>3460</v>
      </c>
      <c r="AG156" s="12">
        <v>70</v>
      </c>
      <c r="AH156" s="12" t="s">
        <v>3463</v>
      </c>
      <c r="AI156" s="119">
        <f t="shared" si="7"/>
        <v>725</v>
      </c>
      <c r="AJ156" s="119" t="str">
        <f>IF($C$156&lt;&gt;"",$C$156,"")</f>
        <v xml:space="preserve"> </v>
      </c>
      <c r="AK156" s="119" t="str">
        <f>IF($D$156&lt;&gt;"",$D$156,"")</f>
        <v/>
      </c>
      <c r="AL156" s="119" t="str">
        <f>IF($E$156&lt;&gt;"",$E$156,"")</f>
        <v/>
      </c>
      <c r="AM156" s="119" t="str">
        <f>IF($F$156&lt;&gt;"",$F$156,"")</f>
        <v/>
      </c>
      <c r="AN156" s="119" t="str">
        <f>IF($G$156&lt;&gt;"",$G$156,"")</f>
        <v/>
      </c>
      <c r="AO156" s="12"/>
      <c r="AP156" s="12"/>
      <c r="AQ156" s="12"/>
      <c r="AR156" s="12"/>
      <c r="AS156" s="12"/>
      <c r="AT156" s="12"/>
      <c r="AU156" s="12"/>
      <c r="AV156" s="12"/>
      <c r="AW156" s="12"/>
      <c r="AX156" s="12"/>
      <c r="AY156" s="12"/>
      <c r="AZ156" s="12"/>
      <c r="BA156" s="12"/>
      <c r="BB156" s="12" t="s">
        <v>3480</v>
      </c>
      <c r="BC156" s="12" t="s">
        <v>3481</v>
      </c>
      <c r="BD156" s="12" t="s">
        <v>3482</v>
      </c>
      <c r="BE156" s="12">
        <v>725</v>
      </c>
      <c r="BF156" s="12">
        <v>1116</v>
      </c>
      <c r="BG156" s="12">
        <v>527</v>
      </c>
      <c r="BH156" s="12"/>
      <c r="BI156" s="12"/>
      <c r="BJ156" s="12"/>
      <c r="BK156" s="12"/>
      <c r="BL156" s="12"/>
      <c r="BM156" s="12"/>
      <c r="BN156" s="12"/>
      <c r="BO156" s="12"/>
      <c r="BP156" s="12"/>
      <c r="BQ156" s="12"/>
      <c r="BR156" s="12"/>
      <c r="BS156" s="12"/>
      <c r="BT156" s="12"/>
      <c r="BU156" s="12"/>
      <c r="BV156" s="12"/>
      <c r="BW156" s="12"/>
      <c r="BX156" s="12"/>
      <c r="BY156" s="12"/>
      <c r="BZ156" s="12"/>
    </row>
    <row r="157" spans="1:78" s="2" customFormat="1">
      <c r="A157" s="21"/>
      <c r="B157" s="122" t="str">
        <f t="shared" si="6"/>
        <v>F. Construction</v>
      </c>
      <c r="C157" s="23" t="s">
        <v>3464</v>
      </c>
      <c r="D157" s="24"/>
      <c r="E157" s="24"/>
      <c r="F157" s="24"/>
      <c r="G157" s="24"/>
      <c r="H157" s="7"/>
      <c r="I157" s="7"/>
      <c r="J157" s="7"/>
      <c r="AA157" s="12"/>
      <c r="AB157" s="12"/>
      <c r="AC157" s="12" t="s">
        <v>3022</v>
      </c>
      <c r="AD157" s="12" t="s">
        <v>2857</v>
      </c>
      <c r="AE157" s="12">
        <v>78</v>
      </c>
      <c r="AF157" s="12" t="s">
        <v>3460</v>
      </c>
      <c r="AG157" s="12">
        <v>70</v>
      </c>
      <c r="AH157" s="12" t="s">
        <v>3463</v>
      </c>
      <c r="AI157" s="119">
        <f t="shared" si="7"/>
        <v>726</v>
      </c>
      <c r="AJ157" s="119" t="str">
        <f>IF($C$157&lt;&gt;"",$C$157,"")</f>
        <v xml:space="preserve"> </v>
      </c>
      <c r="AK157" s="119" t="str">
        <f>IF($D$157&lt;&gt;"",$D$157,"")</f>
        <v/>
      </c>
      <c r="AL157" s="119" t="str">
        <f>IF($E$157&lt;&gt;"",$E$157,"")</f>
        <v/>
      </c>
      <c r="AM157" s="119" t="str">
        <f>IF($F$157&lt;&gt;"",$F$157,"")</f>
        <v/>
      </c>
      <c r="AN157" s="119" t="str">
        <f>IF($G$157&lt;&gt;"",$G$157,"")</f>
        <v/>
      </c>
      <c r="AO157" s="12"/>
      <c r="AP157" s="12"/>
      <c r="AQ157" s="12"/>
      <c r="AR157" s="12"/>
      <c r="AS157" s="12"/>
      <c r="AT157" s="12"/>
      <c r="AU157" s="12"/>
      <c r="AV157" s="12"/>
      <c r="AW157" s="12"/>
      <c r="AX157" s="12"/>
      <c r="AY157" s="12"/>
      <c r="AZ157" s="12"/>
      <c r="BA157" s="12"/>
      <c r="BB157" s="12" t="s">
        <v>3483</v>
      </c>
      <c r="BC157" s="12" t="s">
        <v>3484</v>
      </c>
      <c r="BD157" s="12" t="s">
        <v>3483</v>
      </c>
      <c r="BE157" s="12">
        <v>726</v>
      </c>
      <c r="BF157" s="12">
        <v>1117</v>
      </c>
      <c r="BG157" s="12">
        <v>534</v>
      </c>
      <c r="BH157" s="12"/>
      <c r="BI157" s="12"/>
      <c r="BJ157" s="12"/>
      <c r="BK157" s="12"/>
      <c r="BL157" s="12"/>
      <c r="BM157" s="12"/>
      <c r="BN157" s="12"/>
      <c r="BO157" s="12"/>
      <c r="BP157" s="12"/>
      <c r="BQ157" s="12"/>
      <c r="BR157" s="12"/>
      <c r="BS157" s="12"/>
      <c r="BT157" s="12"/>
      <c r="BU157" s="12"/>
      <c r="BV157" s="12"/>
      <c r="BW157" s="12"/>
      <c r="BX157" s="12"/>
      <c r="BY157" s="12"/>
      <c r="BZ157" s="12"/>
    </row>
    <row r="158" spans="1:78" s="2" customFormat="1">
      <c r="A158" s="21"/>
      <c r="B158" s="122" t="str">
        <f t="shared" si="6"/>
        <v>G. Wholesale and retail trade; repair of motor vehicles and motorcycles</v>
      </c>
      <c r="C158" s="23" t="s">
        <v>3464</v>
      </c>
      <c r="D158" s="24"/>
      <c r="E158" s="24"/>
      <c r="F158" s="24"/>
      <c r="G158" s="24"/>
      <c r="H158" s="7"/>
      <c r="I158" s="7"/>
      <c r="J158" s="7"/>
      <c r="AA158" s="12"/>
      <c r="AB158" s="12"/>
      <c r="AC158" s="12" t="s">
        <v>3023</v>
      </c>
      <c r="AD158" s="12" t="s">
        <v>2857</v>
      </c>
      <c r="AE158" s="12">
        <v>78</v>
      </c>
      <c r="AF158" s="12" t="s">
        <v>3460</v>
      </c>
      <c r="AG158" s="12">
        <v>70</v>
      </c>
      <c r="AH158" s="12" t="s">
        <v>3463</v>
      </c>
      <c r="AI158" s="119">
        <f t="shared" si="7"/>
        <v>727</v>
      </c>
      <c r="AJ158" s="119" t="str">
        <f>IF($C$158&lt;&gt;"",$C$158,"")</f>
        <v xml:space="preserve"> </v>
      </c>
      <c r="AK158" s="119" t="str">
        <f>IF($D$158&lt;&gt;"",$D$158,"")</f>
        <v/>
      </c>
      <c r="AL158" s="119" t="str">
        <f>IF($E$158&lt;&gt;"",$E$158,"")</f>
        <v/>
      </c>
      <c r="AM158" s="119" t="str">
        <f>IF($F$158&lt;&gt;"",$F$158,"")</f>
        <v/>
      </c>
      <c r="AN158" s="119" t="str">
        <f>IF($G$158&lt;&gt;"",$G$158,"")</f>
        <v/>
      </c>
      <c r="AO158" s="12"/>
      <c r="AP158" s="12"/>
      <c r="AQ158" s="12"/>
      <c r="AR158" s="12"/>
      <c r="AS158" s="12"/>
      <c r="AT158" s="12"/>
      <c r="AU158" s="12"/>
      <c r="AV158" s="12"/>
      <c r="AW158" s="12"/>
      <c r="AX158" s="12"/>
      <c r="AY158" s="12"/>
      <c r="AZ158" s="12"/>
      <c r="BA158" s="12"/>
      <c r="BB158" s="12" t="s">
        <v>3485</v>
      </c>
      <c r="BC158" s="12" t="s">
        <v>3486</v>
      </c>
      <c r="BD158" s="12" t="s">
        <v>3487</v>
      </c>
      <c r="BE158" s="12">
        <v>727</v>
      </c>
      <c r="BF158" s="12">
        <v>1161</v>
      </c>
      <c r="BG158" s="12">
        <v>535</v>
      </c>
      <c r="BH158" s="12"/>
      <c r="BI158" s="12"/>
      <c r="BJ158" s="12"/>
      <c r="BK158" s="12"/>
      <c r="BL158" s="12"/>
      <c r="BM158" s="12"/>
      <c r="BN158" s="12"/>
      <c r="BO158" s="12"/>
      <c r="BP158" s="12"/>
      <c r="BQ158" s="12"/>
      <c r="BR158" s="12"/>
      <c r="BS158" s="12"/>
      <c r="BT158" s="12"/>
      <c r="BU158" s="12"/>
      <c r="BV158" s="12"/>
      <c r="BW158" s="12"/>
      <c r="BX158" s="12"/>
      <c r="BY158" s="12"/>
      <c r="BZ158" s="12"/>
    </row>
    <row r="159" spans="1:78" s="2" customFormat="1">
      <c r="A159" s="21"/>
      <c r="B159" s="122" t="str">
        <f t="shared" si="6"/>
        <v>H. Transportation and storage</v>
      </c>
      <c r="C159" s="23" t="s">
        <v>3464</v>
      </c>
      <c r="D159" s="24"/>
      <c r="E159" s="24"/>
      <c r="F159" s="24"/>
      <c r="G159" s="24"/>
      <c r="H159" s="7"/>
      <c r="I159" s="7"/>
      <c r="J159" s="7"/>
      <c r="AA159" s="12"/>
      <c r="AB159" s="12"/>
      <c r="AC159" s="12" t="s">
        <v>3024</v>
      </c>
      <c r="AD159" s="12" t="s">
        <v>2857</v>
      </c>
      <c r="AE159" s="12">
        <v>78</v>
      </c>
      <c r="AF159" s="12" t="s">
        <v>3460</v>
      </c>
      <c r="AG159" s="12">
        <v>70</v>
      </c>
      <c r="AH159" s="12" t="s">
        <v>3463</v>
      </c>
      <c r="AI159" s="119">
        <f t="shared" si="7"/>
        <v>728</v>
      </c>
      <c r="AJ159" s="119" t="str">
        <f>IF($C$159&lt;&gt;"",$C$159,"")</f>
        <v xml:space="preserve"> </v>
      </c>
      <c r="AK159" s="119" t="str">
        <f>IF($D$159&lt;&gt;"",$D$159,"")</f>
        <v/>
      </c>
      <c r="AL159" s="119" t="str">
        <f>IF($E$159&lt;&gt;"",$E$159,"")</f>
        <v/>
      </c>
      <c r="AM159" s="119" t="str">
        <f>IF($F$159&lt;&gt;"",$F$159,"")</f>
        <v/>
      </c>
      <c r="AN159" s="119" t="str">
        <f>IF($G$159&lt;&gt;"",$G$159,"")</f>
        <v/>
      </c>
      <c r="AO159" s="12"/>
      <c r="AP159" s="12"/>
      <c r="AQ159" s="12"/>
      <c r="AR159" s="12"/>
      <c r="AS159" s="12"/>
      <c r="AT159" s="12"/>
      <c r="AU159" s="12"/>
      <c r="AV159" s="12"/>
      <c r="AW159" s="12"/>
      <c r="AX159" s="12"/>
      <c r="AY159" s="12"/>
      <c r="AZ159" s="12"/>
      <c r="BA159" s="12"/>
      <c r="BB159" s="12" t="s">
        <v>3488</v>
      </c>
      <c r="BC159" s="12" t="s">
        <v>3464</v>
      </c>
      <c r="BD159" s="12" t="s">
        <v>3489</v>
      </c>
      <c r="BE159" s="12">
        <v>728</v>
      </c>
      <c r="BF159" s="12" t="s">
        <v>3490</v>
      </c>
      <c r="BG159" s="12">
        <v>554</v>
      </c>
      <c r="BH159" s="12"/>
      <c r="BI159" s="12"/>
      <c r="BJ159" s="12"/>
      <c r="BK159" s="12"/>
      <c r="BL159" s="12"/>
      <c r="BM159" s="12"/>
      <c r="BN159" s="12"/>
      <c r="BO159" s="12"/>
      <c r="BP159" s="12"/>
      <c r="BQ159" s="12"/>
      <c r="BR159" s="12"/>
      <c r="BS159" s="12"/>
      <c r="BT159" s="12"/>
      <c r="BU159" s="12"/>
      <c r="BV159" s="12"/>
      <c r="BW159" s="12"/>
      <c r="BX159" s="12"/>
      <c r="BY159" s="12"/>
      <c r="BZ159" s="12"/>
    </row>
    <row r="160" spans="1:78" s="2" customFormat="1">
      <c r="A160" s="21"/>
      <c r="B160" s="122" t="str">
        <f t="shared" si="6"/>
        <v>I. Accommodation and food service activities</v>
      </c>
      <c r="C160" s="23" t="s">
        <v>3464</v>
      </c>
      <c r="D160" s="24"/>
      <c r="E160" s="24"/>
      <c r="F160" s="24"/>
      <c r="G160" s="24"/>
      <c r="H160" s="7"/>
      <c r="I160" s="7"/>
      <c r="J160" s="7"/>
      <c r="AA160" s="12"/>
      <c r="AB160" s="12"/>
      <c r="AC160" s="12" t="s">
        <v>3025</v>
      </c>
      <c r="AD160" s="12" t="s">
        <v>2857</v>
      </c>
      <c r="AE160" s="12">
        <v>78</v>
      </c>
      <c r="AF160" s="12" t="s">
        <v>3460</v>
      </c>
      <c r="AG160" s="12">
        <v>70</v>
      </c>
      <c r="AH160" s="12" t="s">
        <v>3463</v>
      </c>
      <c r="AI160" s="119">
        <f t="shared" si="7"/>
        <v>729</v>
      </c>
      <c r="AJ160" s="119" t="str">
        <f>IF($C$160&lt;&gt;"",$C$160,"")</f>
        <v xml:space="preserve"> </v>
      </c>
      <c r="AK160" s="119" t="str">
        <f>IF($D$160&lt;&gt;"",$D$160,"")</f>
        <v/>
      </c>
      <c r="AL160" s="119" t="str">
        <f>IF($E$160&lt;&gt;"",$E$160,"")</f>
        <v/>
      </c>
      <c r="AM160" s="119" t="str">
        <f>IF($F$160&lt;&gt;"",$F$160,"")</f>
        <v/>
      </c>
      <c r="AN160" s="119" t="str">
        <f>IF($G$160&lt;&gt;"",$G$160,"")</f>
        <v/>
      </c>
      <c r="AO160" s="12"/>
      <c r="AP160" s="12"/>
      <c r="AQ160" s="12"/>
      <c r="AR160" s="12"/>
      <c r="AS160" s="12"/>
      <c r="AT160" s="12"/>
      <c r="AU160" s="12"/>
      <c r="AV160" s="12"/>
      <c r="AW160" s="12"/>
      <c r="AX160" s="12"/>
      <c r="AY160" s="12"/>
      <c r="AZ160" s="12"/>
      <c r="BA160" s="12"/>
      <c r="BB160" s="12" t="s">
        <v>3491</v>
      </c>
      <c r="BC160" s="12" t="s">
        <v>3464</v>
      </c>
      <c r="BD160" s="12" t="s">
        <v>3492</v>
      </c>
      <c r="BE160" s="12">
        <v>729</v>
      </c>
      <c r="BF160" s="12" t="s">
        <v>3490</v>
      </c>
      <c r="BG160" s="12">
        <v>563</v>
      </c>
      <c r="BH160" s="12"/>
      <c r="BI160" s="12"/>
      <c r="BJ160" s="12"/>
      <c r="BK160" s="12"/>
      <c r="BL160" s="12"/>
      <c r="BM160" s="12"/>
      <c r="BN160" s="12"/>
      <c r="BO160" s="12"/>
      <c r="BP160" s="12"/>
      <c r="BQ160" s="12"/>
      <c r="BR160" s="12"/>
      <c r="BS160" s="12"/>
      <c r="BT160" s="12"/>
      <c r="BU160" s="12"/>
      <c r="BV160" s="12"/>
      <c r="BW160" s="12"/>
      <c r="BX160" s="12"/>
      <c r="BY160" s="12"/>
      <c r="BZ160" s="12"/>
    </row>
    <row r="161" spans="1:78" s="2" customFormat="1">
      <c r="A161" s="21"/>
      <c r="B161" s="122" t="str">
        <f t="shared" si="6"/>
        <v>J. Information and communication</v>
      </c>
      <c r="C161" s="23" t="s">
        <v>3464</v>
      </c>
      <c r="D161" s="24"/>
      <c r="E161" s="24"/>
      <c r="F161" s="24"/>
      <c r="G161" s="24"/>
      <c r="H161" s="7"/>
      <c r="I161" s="7"/>
      <c r="J161" s="7"/>
      <c r="AA161" s="12"/>
      <c r="AB161" s="12"/>
      <c r="AC161" s="12" t="s">
        <v>3026</v>
      </c>
      <c r="AD161" s="12" t="s">
        <v>2857</v>
      </c>
      <c r="AE161" s="12">
        <v>78</v>
      </c>
      <c r="AF161" s="12" t="s">
        <v>3460</v>
      </c>
      <c r="AG161" s="12">
        <v>70</v>
      </c>
      <c r="AH161" s="12" t="s">
        <v>3463</v>
      </c>
      <c r="AI161" s="119">
        <f t="shared" si="7"/>
        <v>730</v>
      </c>
      <c r="AJ161" s="119" t="str">
        <f>IF($C$161&lt;&gt;"",$C$161,"")</f>
        <v xml:space="preserve"> </v>
      </c>
      <c r="AK161" s="119" t="str">
        <f>IF($D$161&lt;&gt;"",$D$161,"")</f>
        <v/>
      </c>
      <c r="AL161" s="119" t="str">
        <f>IF($E$161&lt;&gt;"",$E$161,"")</f>
        <v/>
      </c>
      <c r="AM161" s="119" t="str">
        <f>IF($F$161&lt;&gt;"",$F$161,"")</f>
        <v/>
      </c>
      <c r="AN161" s="119" t="str">
        <f>IF($G$161&lt;&gt;"",$G$161,"")</f>
        <v/>
      </c>
      <c r="AO161" s="12"/>
      <c r="AP161" s="12"/>
      <c r="AQ161" s="12"/>
      <c r="AR161" s="12"/>
      <c r="AS161" s="12"/>
      <c r="AT161" s="12"/>
      <c r="AU161" s="12"/>
      <c r="AV161" s="12"/>
      <c r="AW161" s="12"/>
      <c r="AX161" s="12"/>
      <c r="AY161" s="12"/>
      <c r="AZ161" s="12"/>
      <c r="BA161" s="12"/>
      <c r="BB161" s="12" t="s">
        <v>3493</v>
      </c>
      <c r="BC161" s="12" t="s">
        <v>3464</v>
      </c>
      <c r="BD161" s="12" t="s">
        <v>3494</v>
      </c>
      <c r="BE161" s="12">
        <v>730</v>
      </c>
      <c r="BF161" s="12" t="s">
        <v>3490</v>
      </c>
      <c r="BG161" s="12">
        <v>570</v>
      </c>
      <c r="BH161" s="12"/>
      <c r="BI161" s="12"/>
      <c r="BJ161" s="12"/>
      <c r="BK161" s="12"/>
      <c r="BL161" s="12"/>
      <c r="BM161" s="12"/>
      <c r="BN161" s="12"/>
      <c r="BO161" s="12"/>
      <c r="BP161" s="12"/>
      <c r="BQ161" s="12"/>
      <c r="BR161" s="12"/>
      <c r="BS161" s="12"/>
      <c r="BT161" s="12"/>
      <c r="BU161" s="12"/>
      <c r="BV161" s="12"/>
      <c r="BW161" s="12"/>
      <c r="BX161" s="12"/>
      <c r="BY161" s="12"/>
      <c r="BZ161" s="12"/>
    </row>
    <row r="162" spans="1:78" s="2" customFormat="1">
      <c r="A162" s="21"/>
      <c r="B162" s="122" t="str">
        <f t="shared" si="6"/>
        <v>K. Financial and insurance activities</v>
      </c>
      <c r="C162" s="23" t="s">
        <v>3464</v>
      </c>
      <c r="D162" s="24"/>
      <c r="E162" s="24"/>
      <c r="F162" s="24"/>
      <c r="G162" s="24"/>
      <c r="H162" s="7"/>
      <c r="I162" s="7"/>
      <c r="J162" s="7"/>
      <c r="AA162" s="12"/>
      <c r="AB162" s="12"/>
      <c r="AC162" s="12" t="s">
        <v>3027</v>
      </c>
      <c r="AD162" s="12" t="s">
        <v>2857</v>
      </c>
      <c r="AE162" s="12">
        <v>78</v>
      </c>
      <c r="AF162" s="12" t="s">
        <v>3460</v>
      </c>
      <c r="AG162" s="12">
        <v>70</v>
      </c>
      <c r="AH162" s="12" t="s">
        <v>3463</v>
      </c>
      <c r="AI162" s="119">
        <f t="shared" si="7"/>
        <v>731</v>
      </c>
      <c r="AJ162" s="119" t="str">
        <f>IF($C$162&lt;&gt;"",$C$162,"")</f>
        <v xml:space="preserve"> </v>
      </c>
      <c r="AK162" s="119" t="str">
        <f>IF($D$162&lt;&gt;"",$D$162,"")</f>
        <v/>
      </c>
      <c r="AL162" s="119" t="str">
        <f>IF($E$162&lt;&gt;"",$E$162,"")</f>
        <v/>
      </c>
      <c r="AM162" s="119" t="str">
        <f>IF($F$162&lt;&gt;"",$F$162,"")</f>
        <v/>
      </c>
      <c r="AN162" s="119" t="str">
        <f>IF($G$162&lt;&gt;"",$G$162,"")</f>
        <v/>
      </c>
      <c r="AO162" s="12"/>
      <c r="AP162" s="12"/>
      <c r="AQ162" s="12"/>
      <c r="AR162" s="12"/>
      <c r="AS162" s="12"/>
      <c r="AT162" s="12"/>
      <c r="AU162" s="12"/>
      <c r="AV162" s="12"/>
      <c r="AW162" s="12"/>
      <c r="AX162" s="12"/>
      <c r="AY162" s="12"/>
      <c r="AZ162" s="12"/>
      <c r="BA162" s="12"/>
      <c r="BB162" s="12" t="s">
        <v>3495</v>
      </c>
      <c r="BC162" s="12" t="s">
        <v>3464</v>
      </c>
      <c r="BD162" s="12" t="s">
        <v>3496</v>
      </c>
      <c r="BE162" s="12">
        <v>731</v>
      </c>
      <c r="BF162" s="12" t="s">
        <v>3490</v>
      </c>
      <c r="BG162" s="12">
        <v>580</v>
      </c>
      <c r="BH162" s="12"/>
      <c r="BI162" s="12"/>
      <c r="BJ162" s="12"/>
      <c r="BK162" s="12"/>
      <c r="BL162" s="12"/>
      <c r="BM162" s="12"/>
      <c r="BN162" s="12"/>
      <c r="BO162" s="12"/>
      <c r="BP162" s="12"/>
      <c r="BQ162" s="12"/>
      <c r="BR162" s="12"/>
      <c r="BS162" s="12"/>
      <c r="BT162" s="12"/>
      <c r="BU162" s="12"/>
      <c r="BV162" s="12"/>
      <c r="BW162" s="12"/>
      <c r="BX162" s="12"/>
      <c r="BY162" s="12"/>
      <c r="BZ162" s="12"/>
    </row>
    <row r="163" spans="1:78" s="2" customFormat="1">
      <c r="A163" s="21"/>
      <c r="B163" s="122" t="str">
        <f t="shared" si="6"/>
        <v>L. Real estate activities</v>
      </c>
      <c r="C163" s="23" t="s">
        <v>3464</v>
      </c>
      <c r="D163" s="24"/>
      <c r="E163" s="24"/>
      <c r="F163" s="24"/>
      <c r="G163" s="24"/>
      <c r="H163" s="7"/>
      <c r="I163" s="7"/>
      <c r="J163" s="7"/>
      <c r="AA163" s="12"/>
      <c r="AB163" s="12"/>
      <c r="AC163" s="12" t="s">
        <v>3028</v>
      </c>
      <c r="AD163" s="12" t="s">
        <v>2857</v>
      </c>
      <c r="AE163" s="12">
        <v>78</v>
      </c>
      <c r="AF163" s="12" t="s">
        <v>3460</v>
      </c>
      <c r="AG163" s="12">
        <v>70</v>
      </c>
      <c r="AH163" s="12" t="s">
        <v>3463</v>
      </c>
      <c r="AI163" s="119">
        <f t="shared" si="7"/>
        <v>733</v>
      </c>
      <c r="AJ163" s="119" t="str">
        <f>IF($C$163&lt;&gt;"",$C$163,"")</f>
        <v xml:space="preserve"> </v>
      </c>
      <c r="AK163" s="119" t="str">
        <f>IF($D$163&lt;&gt;"",$D$163,"")</f>
        <v/>
      </c>
      <c r="AL163" s="119" t="str">
        <f>IF($E$163&lt;&gt;"",$E$163,"")</f>
        <v/>
      </c>
      <c r="AM163" s="119" t="str">
        <f>IF($F$163&lt;&gt;"",$F$163,"")</f>
        <v/>
      </c>
      <c r="AN163" s="119" t="str">
        <f>IF($G$163&lt;&gt;"",$G$163,"")</f>
        <v/>
      </c>
      <c r="AO163" s="12"/>
      <c r="AP163" s="12"/>
      <c r="AQ163" s="12"/>
      <c r="AR163" s="12"/>
      <c r="AS163" s="12"/>
      <c r="AT163" s="12"/>
      <c r="AU163" s="12"/>
      <c r="AV163" s="12"/>
      <c r="AW163" s="12"/>
      <c r="AX163" s="12"/>
      <c r="AY163" s="12"/>
      <c r="AZ163" s="12"/>
      <c r="BA163" s="12"/>
      <c r="BB163" s="12" t="s">
        <v>3497</v>
      </c>
      <c r="BC163" s="12" t="s">
        <v>3464</v>
      </c>
      <c r="BD163" s="12" t="s">
        <v>3498</v>
      </c>
      <c r="BE163" s="12">
        <v>733</v>
      </c>
      <c r="BF163" s="12" t="s">
        <v>3490</v>
      </c>
      <c r="BG163" s="12">
        <v>593</v>
      </c>
      <c r="BH163" s="12"/>
      <c r="BI163" s="12"/>
      <c r="BJ163" s="12"/>
      <c r="BK163" s="12"/>
      <c r="BL163" s="12"/>
      <c r="BM163" s="12"/>
      <c r="BN163" s="12"/>
      <c r="BO163" s="12"/>
      <c r="BP163" s="12"/>
      <c r="BQ163" s="12"/>
      <c r="BR163" s="12"/>
      <c r="BS163" s="12"/>
      <c r="BT163" s="12"/>
      <c r="BU163" s="12"/>
      <c r="BV163" s="12"/>
      <c r="BW163" s="12"/>
      <c r="BX163" s="12"/>
      <c r="BY163" s="12"/>
      <c r="BZ163" s="12"/>
    </row>
    <row r="164" spans="1:78" s="2" customFormat="1">
      <c r="A164" s="21"/>
      <c r="B164" s="122" t="str">
        <f t="shared" si="6"/>
        <v>M. Professional, scientific and technical activities</v>
      </c>
      <c r="C164" s="23" t="s">
        <v>3464</v>
      </c>
      <c r="D164" s="24"/>
      <c r="E164" s="24"/>
      <c r="F164" s="24"/>
      <c r="G164" s="24"/>
      <c r="H164" s="7"/>
      <c r="I164" s="7"/>
      <c r="J164" s="7"/>
      <c r="AA164" s="12"/>
      <c r="AB164" s="12"/>
      <c r="AC164" s="12" t="s">
        <v>3029</v>
      </c>
      <c r="AD164" s="12" t="s">
        <v>2857</v>
      </c>
      <c r="AE164" s="12">
        <v>78</v>
      </c>
      <c r="AF164" s="12" t="s">
        <v>3460</v>
      </c>
      <c r="AG164" s="12">
        <v>70</v>
      </c>
      <c r="AH164" s="12" t="s">
        <v>3463</v>
      </c>
      <c r="AI164" s="119">
        <f t="shared" si="7"/>
        <v>734</v>
      </c>
      <c r="AJ164" s="119" t="str">
        <f>IF($C$164&lt;&gt;"",$C$164,"")</f>
        <v xml:space="preserve"> </v>
      </c>
      <c r="AK164" s="119" t="str">
        <f>IF($D$164&lt;&gt;"",$D$164,"")</f>
        <v/>
      </c>
      <c r="AL164" s="119" t="str">
        <f>IF($E$164&lt;&gt;"",$E$164,"")</f>
        <v/>
      </c>
      <c r="AM164" s="119" t="str">
        <f>IF($F$164&lt;&gt;"",$F$164,"")</f>
        <v/>
      </c>
      <c r="AN164" s="119" t="str">
        <f>IF($G$164&lt;&gt;"",$G$164,"")</f>
        <v/>
      </c>
      <c r="AO164" s="12"/>
      <c r="AP164" s="12"/>
      <c r="AQ164" s="12"/>
      <c r="AR164" s="12"/>
      <c r="AS164" s="12"/>
      <c r="AT164" s="12"/>
      <c r="AU164" s="12"/>
      <c r="AV164" s="12"/>
      <c r="AW164" s="12"/>
      <c r="AX164" s="12"/>
      <c r="AY164" s="12"/>
      <c r="AZ164" s="12"/>
      <c r="BA164" s="12"/>
      <c r="BB164" s="12" t="s">
        <v>3499</v>
      </c>
      <c r="BC164" s="12" t="s">
        <v>3464</v>
      </c>
      <c r="BD164" s="12" t="s">
        <v>3500</v>
      </c>
      <c r="BE164" s="12">
        <v>734</v>
      </c>
      <c r="BF164" s="12" t="s">
        <v>3490</v>
      </c>
      <c r="BG164" s="12">
        <v>604</v>
      </c>
      <c r="BH164" s="12"/>
      <c r="BI164" s="12"/>
      <c r="BJ164" s="12"/>
      <c r="BK164" s="12"/>
      <c r="BL164" s="12"/>
      <c r="BM164" s="12"/>
      <c r="BN164" s="12"/>
      <c r="BO164" s="12"/>
      <c r="BP164" s="12"/>
      <c r="BQ164" s="12"/>
      <c r="BR164" s="12"/>
      <c r="BS164" s="12"/>
      <c r="BT164" s="12"/>
      <c r="BU164" s="12"/>
      <c r="BV164" s="12"/>
      <c r="BW164" s="12"/>
      <c r="BX164" s="12"/>
      <c r="BY164" s="12"/>
      <c r="BZ164" s="12"/>
    </row>
    <row r="165" spans="1:78" s="2" customFormat="1">
      <c r="A165" s="21"/>
      <c r="B165" s="122" t="str">
        <f t="shared" si="6"/>
        <v>N. Administrative and support service activities</v>
      </c>
      <c r="C165" s="23" t="s">
        <v>3464</v>
      </c>
      <c r="D165" s="24"/>
      <c r="E165" s="24"/>
      <c r="F165" s="24"/>
      <c r="G165" s="24"/>
      <c r="H165" s="7"/>
      <c r="I165" s="7"/>
      <c r="J165" s="7"/>
      <c r="AA165" s="12"/>
      <c r="AB165" s="12"/>
      <c r="AC165" s="12" t="s">
        <v>3030</v>
      </c>
      <c r="AD165" s="12" t="s">
        <v>2857</v>
      </c>
      <c r="AE165" s="12">
        <v>78</v>
      </c>
      <c r="AF165" s="12" t="s">
        <v>3460</v>
      </c>
      <c r="AG165" s="12">
        <v>70</v>
      </c>
      <c r="AH165" s="12" t="s">
        <v>3463</v>
      </c>
      <c r="AI165" s="119">
        <f t="shared" si="7"/>
        <v>736</v>
      </c>
      <c r="AJ165" s="119" t="str">
        <f>IF($C$165&lt;&gt;"",$C$165,"")</f>
        <v xml:space="preserve"> </v>
      </c>
      <c r="AK165" s="119" t="str">
        <f>IF($D$165&lt;&gt;"",$D$165,"")</f>
        <v/>
      </c>
      <c r="AL165" s="119" t="str">
        <f>IF($E$165&lt;&gt;"",$E$165,"")</f>
        <v/>
      </c>
      <c r="AM165" s="119" t="str">
        <f>IF($F$165&lt;&gt;"",$F$165,"")</f>
        <v/>
      </c>
      <c r="AN165" s="119" t="str">
        <f>IF($G$165&lt;&gt;"",$G$165,"")</f>
        <v/>
      </c>
      <c r="AO165" s="12"/>
      <c r="AP165" s="12"/>
      <c r="AQ165" s="12"/>
      <c r="AR165" s="12"/>
      <c r="AS165" s="12"/>
      <c r="AT165" s="12"/>
      <c r="AU165" s="12"/>
      <c r="AV165" s="12"/>
      <c r="AW165" s="12"/>
      <c r="AX165" s="12"/>
      <c r="AY165" s="12"/>
      <c r="AZ165" s="12"/>
      <c r="BA165" s="12"/>
      <c r="BB165" s="12" t="s">
        <v>3501</v>
      </c>
      <c r="BC165" s="12" t="s">
        <v>3464</v>
      </c>
      <c r="BD165" s="12" t="s">
        <v>3502</v>
      </c>
      <c r="BE165" s="12">
        <v>736</v>
      </c>
      <c r="BF165" s="12" t="s">
        <v>3490</v>
      </c>
      <c r="BG165" s="12">
        <v>611</v>
      </c>
      <c r="BH165" s="12"/>
      <c r="BI165" s="12"/>
      <c r="BJ165" s="12"/>
      <c r="BK165" s="12"/>
      <c r="BL165" s="12"/>
      <c r="BM165" s="12"/>
      <c r="BN165" s="12"/>
      <c r="BO165" s="12"/>
      <c r="BP165" s="12"/>
      <c r="BQ165" s="12"/>
      <c r="BR165" s="12"/>
      <c r="BS165" s="12"/>
      <c r="BT165" s="12"/>
      <c r="BU165" s="12"/>
      <c r="BV165" s="12"/>
      <c r="BW165" s="12"/>
      <c r="BX165" s="12"/>
      <c r="BY165" s="12"/>
      <c r="BZ165" s="12"/>
    </row>
    <row r="166" spans="1:78" s="2" customFormat="1">
      <c r="A166" s="21"/>
      <c r="B166" s="122" t="str">
        <f t="shared" si="6"/>
        <v>O. Public administration and defence; compulsory social security</v>
      </c>
      <c r="C166" s="23" t="s">
        <v>3464</v>
      </c>
      <c r="D166" s="24"/>
      <c r="E166" s="24"/>
      <c r="F166" s="24"/>
      <c r="G166" s="24"/>
      <c r="H166" s="7"/>
      <c r="I166" s="7"/>
      <c r="J166" s="7"/>
      <c r="AA166" s="12"/>
      <c r="AB166" s="12"/>
      <c r="AC166" s="12" t="s">
        <v>3031</v>
      </c>
      <c r="AD166" s="12" t="s">
        <v>2857</v>
      </c>
      <c r="AE166" s="12">
        <v>78</v>
      </c>
      <c r="AF166" s="12" t="s">
        <v>3460</v>
      </c>
      <c r="AG166" s="12">
        <v>70</v>
      </c>
      <c r="AH166" s="12" t="s">
        <v>3463</v>
      </c>
      <c r="AI166" s="119">
        <f t="shared" si="7"/>
        <v>737</v>
      </c>
      <c r="AJ166" s="119" t="str">
        <f>IF($C$166&lt;&gt;"",$C$166,"")</f>
        <v xml:space="preserve"> </v>
      </c>
      <c r="AK166" s="119" t="str">
        <f>IF($D$166&lt;&gt;"",$D$166,"")</f>
        <v/>
      </c>
      <c r="AL166" s="119" t="str">
        <f>IF($E$166&lt;&gt;"",$E$166,"")</f>
        <v/>
      </c>
      <c r="AM166" s="119" t="str">
        <f>IF($F$166&lt;&gt;"",$F$166,"")</f>
        <v/>
      </c>
      <c r="AN166" s="119" t="str">
        <f>IF($G$166&lt;&gt;"",$G$166,"")</f>
        <v/>
      </c>
      <c r="AO166" s="12"/>
      <c r="AP166" s="12"/>
      <c r="AQ166" s="12"/>
      <c r="AR166" s="12"/>
      <c r="AS166" s="12"/>
      <c r="AT166" s="12"/>
      <c r="AU166" s="12"/>
      <c r="AV166" s="12"/>
      <c r="AW166" s="12"/>
      <c r="AX166" s="12"/>
      <c r="AY166" s="12"/>
      <c r="AZ166" s="12"/>
      <c r="BA166" s="12"/>
      <c r="BB166" s="12" t="s">
        <v>3503</v>
      </c>
      <c r="BC166" s="12" t="s">
        <v>3464</v>
      </c>
      <c r="BD166" s="12" t="s">
        <v>3504</v>
      </c>
      <c r="BE166" s="12">
        <v>737</v>
      </c>
      <c r="BF166" s="12" t="s">
        <v>3490</v>
      </c>
      <c r="BG166" s="12">
        <v>614</v>
      </c>
      <c r="BH166" s="12"/>
      <c r="BI166" s="12"/>
      <c r="BJ166" s="12"/>
      <c r="BK166" s="12"/>
      <c r="BL166" s="12"/>
      <c r="BM166" s="12"/>
      <c r="BN166" s="12"/>
      <c r="BO166" s="12"/>
      <c r="BP166" s="12"/>
      <c r="BQ166" s="12"/>
      <c r="BR166" s="12"/>
      <c r="BS166" s="12"/>
      <c r="BT166" s="12"/>
      <c r="BU166" s="12"/>
      <c r="BV166" s="12"/>
      <c r="BW166" s="12"/>
      <c r="BX166" s="12"/>
      <c r="BY166" s="12"/>
      <c r="BZ166" s="12"/>
    </row>
    <row r="167" spans="1:78" s="2" customFormat="1">
      <c r="A167" s="21"/>
      <c r="B167" s="122" t="str">
        <f t="shared" si="6"/>
        <v>P. Education</v>
      </c>
      <c r="C167" s="23" t="s">
        <v>3464</v>
      </c>
      <c r="D167" s="24"/>
      <c r="E167" s="24"/>
      <c r="F167" s="24"/>
      <c r="G167" s="24"/>
      <c r="H167" s="7"/>
      <c r="I167" s="7"/>
      <c r="J167" s="7"/>
      <c r="AA167" s="12"/>
      <c r="AB167" s="12"/>
      <c r="AC167" s="12" t="s">
        <v>3032</v>
      </c>
      <c r="AD167" s="12" t="s">
        <v>2857</v>
      </c>
      <c r="AE167" s="12">
        <v>78</v>
      </c>
      <c r="AF167" s="12" t="s">
        <v>3460</v>
      </c>
      <c r="AG167" s="12">
        <v>70</v>
      </c>
      <c r="AH167" s="12" t="s">
        <v>3463</v>
      </c>
      <c r="AI167" s="119">
        <f t="shared" si="7"/>
        <v>739</v>
      </c>
      <c r="AJ167" s="119" t="str">
        <f>IF($C$167&lt;&gt;"",$C$167,"")</f>
        <v xml:space="preserve"> </v>
      </c>
      <c r="AK167" s="119" t="str">
        <f>IF($D$167&lt;&gt;"",$D$167,"")</f>
        <v/>
      </c>
      <c r="AL167" s="119" t="str">
        <f>IF($E$167&lt;&gt;"",$E$167,"")</f>
        <v/>
      </c>
      <c r="AM167" s="119" t="str">
        <f>IF($F$167&lt;&gt;"",$F$167,"")</f>
        <v/>
      </c>
      <c r="AN167" s="119" t="str">
        <f>IF($G$167&lt;&gt;"",$G$167,"")</f>
        <v/>
      </c>
      <c r="AO167" s="12"/>
      <c r="AP167" s="12"/>
      <c r="AQ167" s="12"/>
      <c r="AR167" s="12"/>
      <c r="AS167" s="12"/>
      <c r="AT167" s="12"/>
      <c r="AU167" s="12"/>
      <c r="AV167" s="12"/>
      <c r="AW167" s="12"/>
      <c r="AX167" s="12"/>
      <c r="AY167" s="12"/>
      <c r="AZ167" s="12"/>
      <c r="BA167" s="12"/>
      <c r="BB167" s="12" t="s">
        <v>3505</v>
      </c>
      <c r="BC167" s="12" t="s">
        <v>3464</v>
      </c>
      <c r="BD167" s="12" t="s">
        <v>3506</v>
      </c>
      <c r="BE167" s="12">
        <v>739</v>
      </c>
      <c r="BF167" s="12" t="s">
        <v>3490</v>
      </c>
      <c r="BG167" s="12">
        <v>621</v>
      </c>
      <c r="BH167" s="12"/>
      <c r="BI167" s="12"/>
      <c r="BJ167" s="12"/>
      <c r="BK167" s="12"/>
      <c r="BL167" s="12"/>
      <c r="BM167" s="12"/>
      <c r="BN167" s="12"/>
      <c r="BO167" s="12"/>
      <c r="BP167" s="12"/>
      <c r="BQ167" s="12"/>
      <c r="BR167" s="12"/>
      <c r="BS167" s="12"/>
      <c r="BT167" s="12"/>
      <c r="BU167" s="12"/>
      <c r="BV167" s="12"/>
      <c r="BW167" s="12"/>
      <c r="BX167" s="12"/>
      <c r="BY167" s="12"/>
      <c r="BZ167" s="12"/>
    </row>
    <row r="168" spans="1:78" s="2" customFormat="1">
      <c r="A168" s="21"/>
      <c r="B168" s="122" t="str">
        <f t="shared" si="6"/>
        <v>Q. Human health and social work activities</v>
      </c>
      <c r="C168" s="23" t="s">
        <v>3464</v>
      </c>
      <c r="D168" s="24"/>
      <c r="E168" s="24"/>
      <c r="F168" s="24"/>
      <c r="G168" s="24"/>
      <c r="H168" s="7"/>
      <c r="I168" s="7"/>
      <c r="J168" s="7"/>
      <c r="AA168" s="12"/>
      <c r="AB168" s="12"/>
      <c r="AC168" s="12" t="s">
        <v>3033</v>
      </c>
      <c r="AD168" s="12" t="s">
        <v>2857</v>
      </c>
      <c r="AE168" s="12">
        <v>78</v>
      </c>
      <c r="AF168" s="12" t="s">
        <v>3460</v>
      </c>
      <c r="AG168" s="12">
        <v>70</v>
      </c>
      <c r="AH168" s="12" t="s">
        <v>3463</v>
      </c>
      <c r="AI168" s="119">
        <f t="shared" si="7"/>
        <v>740</v>
      </c>
      <c r="AJ168" s="119" t="str">
        <f>IF($C$168&lt;&gt;"",$C$168,"")</f>
        <v xml:space="preserve"> </v>
      </c>
      <c r="AK168" s="119" t="str">
        <f>IF($D$168&lt;&gt;"",$D$168,"")</f>
        <v/>
      </c>
      <c r="AL168" s="119" t="str">
        <f>IF($E$168&lt;&gt;"",$E$168,"")</f>
        <v/>
      </c>
      <c r="AM168" s="119" t="str">
        <f>IF($F$168&lt;&gt;"",$F$168,"")</f>
        <v/>
      </c>
      <c r="AN168" s="119" t="str">
        <f>IF($G$168&lt;&gt;"",$G$168,"")</f>
        <v/>
      </c>
      <c r="AO168" s="12"/>
      <c r="AP168" s="12"/>
      <c r="AQ168" s="12"/>
      <c r="AR168" s="12"/>
      <c r="AS168" s="12"/>
      <c r="AT168" s="12"/>
      <c r="AU168" s="12"/>
      <c r="AV168" s="12"/>
      <c r="AW168" s="12"/>
      <c r="AX168" s="12"/>
      <c r="AY168" s="12"/>
      <c r="AZ168" s="12"/>
      <c r="BA168" s="12"/>
      <c r="BB168" s="12" t="s">
        <v>3507</v>
      </c>
      <c r="BC168" s="12" t="s">
        <v>3464</v>
      </c>
      <c r="BD168" s="12" t="s">
        <v>3508</v>
      </c>
      <c r="BE168" s="12">
        <v>740</v>
      </c>
      <c r="BF168" s="12" t="s">
        <v>3490</v>
      </c>
      <c r="BG168" s="12">
        <v>624</v>
      </c>
      <c r="BH168" s="12"/>
      <c r="BI168" s="12"/>
      <c r="BJ168" s="12"/>
      <c r="BK168" s="12"/>
      <c r="BL168" s="12"/>
      <c r="BM168" s="12"/>
      <c r="BN168" s="12"/>
      <c r="BO168" s="12"/>
      <c r="BP168" s="12"/>
      <c r="BQ168" s="12"/>
      <c r="BR168" s="12"/>
      <c r="BS168" s="12"/>
      <c r="BT168" s="12"/>
      <c r="BU168" s="12"/>
      <c r="BV168" s="12"/>
      <c r="BW168" s="12"/>
      <c r="BX168" s="12"/>
      <c r="BY168" s="12"/>
      <c r="BZ168" s="12"/>
    </row>
    <row r="169" spans="1:78" s="2" customFormat="1">
      <c r="A169" s="21"/>
      <c r="B169" s="122" t="str">
        <f t="shared" si="6"/>
        <v>R. Arts, entertainment and recreation</v>
      </c>
      <c r="C169" s="23" t="s">
        <v>3464</v>
      </c>
      <c r="D169" s="24"/>
      <c r="E169" s="24"/>
      <c r="F169" s="24"/>
      <c r="G169" s="24"/>
      <c r="H169" s="7"/>
      <c r="I169" s="7"/>
      <c r="J169" s="7"/>
      <c r="AA169" s="12"/>
      <c r="AB169" s="12"/>
      <c r="AC169" s="12" t="s">
        <v>3034</v>
      </c>
      <c r="AD169" s="12" t="s">
        <v>2857</v>
      </c>
      <c r="AE169" s="12">
        <v>78</v>
      </c>
      <c r="AF169" s="12" t="s">
        <v>3460</v>
      </c>
      <c r="AG169" s="12">
        <v>70</v>
      </c>
      <c r="AH169" s="12" t="s">
        <v>3463</v>
      </c>
      <c r="AI169" s="119">
        <f t="shared" si="7"/>
        <v>741</v>
      </c>
      <c r="AJ169" s="119" t="str">
        <f>IF($C$169&lt;&gt;"",$C$169,"")</f>
        <v xml:space="preserve"> </v>
      </c>
      <c r="AK169" s="119" t="str">
        <f>IF($D$169&lt;&gt;"",$D$169,"")</f>
        <v/>
      </c>
      <c r="AL169" s="119" t="str">
        <f>IF($E$169&lt;&gt;"",$E$169,"")</f>
        <v/>
      </c>
      <c r="AM169" s="119" t="str">
        <f>IF($F$169&lt;&gt;"",$F$169,"")</f>
        <v/>
      </c>
      <c r="AN169" s="119" t="str">
        <f>IF($G$169&lt;&gt;"",$G$169,"")</f>
        <v/>
      </c>
      <c r="AO169" s="12"/>
      <c r="AP169" s="12"/>
      <c r="AQ169" s="12"/>
      <c r="AR169" s="12"/>
      <c r="AS169" s="12"/>
      <c r="AT169" s="12"/>
      <c r="AU169" s="12"/>
      <c r="AV169" s="12"/>
      <c r="AW169" s="12"/>
      <c r="AX169" s="12"/>
      <c r="AY169" s="12"/>
      <c r="AZ169" s="12"/>
      <c r="BA169" s="12"/>
      <c r="BB169" s="12" t="s">
        <v>3509</v>
      </c>
      <c r="BC169" s="12" t="s">
        <v>3464</v>
      </c>
      <c r="BD169" s="12" t="s">
        <v>3510</v>
      </c>
      <c r="BE169" s="12">
        <v>741</v>
      </c>
      <c r="BF169" s="12" t="s">
        <v>3490</v>
      </c>
      <c r="BG169" s="12">
        <v>626</v>
      </c>
      <c r="BH169" s="12"/>
      <c r="BI169" s="12"/>
      <c r="BJ169" s="12"/>
      <c r="BK169" s="12"/>
      <c r="BL169" s="12"/>
      <c r="BM169" s="12"/>
      <c r="BN169" s="12"/>
      <c r="BO169" s="12"/>
      <c r="BP169" s="12"/>
      <c r="BQ169" s="12"/>
      <c r="BR169" s="12"/>
      <c r="BS169" s="12"/>
      <c r="BT169" s="12"/>
      <c r="BU169" s="12"/>
      <c r="BV169" s="12"/>
      <c r="BW169" s="12"/>
      <c r="BX169" s="12"/>
      <c r="BY169" s="12"/>
      <c r="BZ169" s="12"/>
    </row>
    <row r="170" spans="1:78" s="2" customFormat="1">
      <c r="A170" s="21"/>
      <c r="B170" s="122" t="str">
        <f t="shared" si="6"/>
        <v>S. Other service activities</v>
      </c>
      <c r="C170" s="23" t="s">
        <v>3464</v>
      </c>
      <c r="D170" s="24"/>
      <c r="E170" s="24"/>
      <c r="F170" s="24"/>
      <c r="G170" s="24"/>
      <c r="H170" s="7"/>
      <c r="I170" s="7"/>
      <c r="J170" s="7"/>
      <c r="AA170" s="12"/>
      <c r="AB170" s="12"/>
      <c r="AC170" s="12" t="s">
        <v>3035</v>
      </c>
      <c r="AD170" s="12" t="s">
        <v>2857</v>
      </c>
      <c r="AE170" s="12">
        <v>78</v>
      </c>
      <c r="AF170" s="12" t="s">
        <v>3460</v>
      </c>
      <c r="AG170" s="12">
        <v>70</v>
      </c>
      <c r="AH170" s="12" t="s">
        <v>3463</v>
      </c>
      <c r="AI170" s="119">
        <f t="shared" si="7"/>
        <v>743</v>
      </c>
      <c r="AJ170" s="119" t="str">
        <f>IF($C$170&lt;&gt;"",$C$170,"")</f>
        <v xml:space="preserve"> </v>
      </c>
      <c r="AK170" s="119" t="str">
        <f>IF($D$170&lt;&gt;"",$D$170,"")</f>
        <v/>
      </c>
      <c r="AL170" s="119" t="str">
        <f>IF($E$170&lt;&gt;"",$E$170,"")</f>
        <v/>
      </c>
      <c r="AM170" s="119" t="str">
        <f>IF($F$170&lt;&gt;"",$F$170,"")</f>
        <v/>
      </c>
      <c r="AN170" s="119" t="str">
        <f>IF($G$170&lt;&gt;"",$G$170,"")</f>
        <v/>
      </c>
      <c r="AO170" s="12"/>
      <c r="AP170" s="12"/>
      <c r="AQ170" s="12"/>
      <c r="AR170" s="12"/>
      <c r="AS170" s="12"/>
      <c r="AT170" s="12"/>
      <c r="AU170" s="12"/>
      <c r="AV170" s="12"/>
      <c r="AW170" s="12"/>
      <c r="AX170" s="12"/>
      <c r="AY170" s="12"/>
      <c r="AZ170" s="12"/>
      <c r="BA170" s="12"/>
      <c r="BB170" s="12" t="s">
        <v>3511</v>
      </c>
      <c r="BC170" s="12" t="s">
        <v>3464</v>
      </c>
      <c r="BD170" s="12" t="s">
        <v>3464</v>
      </c>
      <c r="BE170" s="12">
        <v>743</v>
      </c>
      <c r="BF170" s="12" t="s">
        <v>3490</v>
      </c>
      <c r="BG170" s="12" t="s">
        <v>3490</v>
      </c>
      <c r="BH170" s="12"/>
      <c r="BI170" s="12"/>
      <c r="BJ170" s="12"/>
      <c r="BK170" s="12"/>
      <c r="BL170" s="12"/>
      <c r="BM170" s="12"/>
      <c r="BN170" s="12"/>
      <c r="BO170" s="12"/>
      <c r="BP170" s="12"/>
      <c r="BQ170" s="12"/>
      <c r="BR170" s="12"/>
      <c r="BS170" s="12"/>
      <c r="BT170" s="12"/>
      <c r="BU170" s="12"/>
      <c r="BV170" s="12"/>
      <c r="BW170" s="12"/>
      <c r="BX170" s="12"/>
      <c r="BY170" s="12"/>
      <c r="BZ170" s="12"/>
    </row>
    <row r="171" spans="1:78" s="2" customFormat="1">
      <c r="A171" s="21"/>
      <c r="B171" s="122" t="str">
        <f t="shared" si="6"/>
        <v>T. Activities of households as employers; undifferentiated goods- and services-producing activities of households for own use</v>
      </c>
      <c r="C171" s="23" t="s">
        <v>3464</v>
      </c>
      <c r="D171" s="24"/>
      <c r="E171" s="24"/>
      <c r="F171" s="24"/>
      <c r="G171" s="24"/>
      <c r="H171" s="7"/>
      <c r="I171" s="7"/>
      <c r="J171" s="7"/>
      <c r="AA171" s="12"/>
      <c r="AB171" s="12"/>
      <c r="AC171" s="12" t="s">
        <v>3036</v>
      </c>
      <c r="AD171" s="12" t="s">
        <v>2857</v>
      </c>
      <c r="AE171" s="12">
        <v>78</v>
      </c>
      <c r="AF171" s="12" t="s">
        <v>3460</v>
      </c>
      <c r="AG171" s="12">
        <v>70</v>
      </c>
      <c r="AH171" s="12" t="s">
        <v>3463</v>
      </c>
      <c r="AI171" s="119">
        <f t="shared" si="7"/>
        <v>745</v>
      </c>
      <c r="AJ171" s="119" t="str">
        <f>IF($C$171&lt;&gt;"",$C$171,"")</f>
        <v xml:space="preserve"> </v>
      </c>
      <c r="AK171" s="119" t="str">
        <f>IF($D$171&lt;&gt;"",$D$171,"")</f>
        <v/>
      </c>
      <c r="AL171" s="119" t="str">
        <f>IF($E$171&lt;&gt;"",$E$171,"")</f>
        <v/>
      </c>
      <c r="AM171" s="119" t="str">
        <f>IF($F$171&lt;&gt;"",$F$171,"")</f>
        <v/>
      </c>
      <c r="AN171" s="119" t="str">
        <f>IF($G$171&lt;&gt;"",$G$171,"")</f>
        <v/>
      </c>
      <c r="AO171" s="12"/>
      <c r="AP171" s="12"/>
      <c r="AQ171" s="12"/>
      <c r="AR171" s="12"/>
      <c r="AS171" s="12"/>
      <c r="AT171" s="12"/>
      <c r="AU171" s="12"/>
      <c r="AV171" s="12"/>
      <c r="AW171" s="12"/>
      <c r="AX171" s="12"/>
      <c r="AY171" s="12"/>
      <c r="AZ171" s="12"/>
      <c r="BA171" s="12"/>
      <c r="BB171" s="12" t="s">
        <v>3512</v>
      </c>
      <c r="BC171" s="12" t="s">
        <v>3464</v>
      </c>
      <c r="BD171" s="12" t="s">
        <v>3464</v>
      </c>
      <c r="BE171" s="12">
        <v>745</v>
      </c>
      <c r="BF171" s="12" t="s">
        <v>3490</v>
      </c>
      <c r="BG171" s="12" t="s">
        <v>3490</v>
      </c>
      <c r="BH171" s="12"/>
      <c r="BI171" s="12"/>
      <c r="BJ171" s="12"/>
      <c r="BK171" s="12"/>
      <c r="BL171" s="12"/>
      <c r="BM171" s="12"/>
      <c r="BN171" s="12"/>
      <c r="BO171" s="12"/>
      <c r="BP171" s="12"/>
      <c r="BQ171" s="12"/>
      <c r="BR171" s="12"/>
      <c r="BS171" s="12"/>
      <c r="BT171" s="12"/>
      <c r="BU171" s="12"/>
      <c r="BV171" s="12"/>
      <c r="BW171" s="12"/>
      <c r="BX171" s="12"/>
      <c r="BY171" s="12"/>
      <c r="BZ171" s="12"/>
    </row>
    <row r="172" spans="1:78" s="2" customFormat="1">
      <c r="A172" s="21"/>
      <c r="B172" s="122" t="str">
        <f t="shared" si="6"/>
        <v>U. Activities of extraterritorial organizations and bodies</v>
      </c>
      <c r="C172" s="23" t="s">
        <v>3464</v>
      </c>
      <c r="D172" s="24"/>
      <c r="E172" s="24"/>
      <c r="F172" s="24"/>
      <c r="G172" s="24"/>
      <c r="H172" s="7"/>
      <c r="I172" s="7"/>
      <c r="J172" s="7"/>
      <c r="AA172" s="12"/>
      <c r="AB172" s="12"/>
      <c r="AC172" s="12" t="s">
        <v>3037</v>
      </c>
      <c r="AD172" s="12" t="s">
        <v>2857</v>
      </c>
      <c r="AE172" s="12">
        <v>78</v>
      </c>
      <c r="AF172" s="12" t="s">
        <v>3460</v>
      </c>
      <c r="AG172" s="12">
        <v>70</v>
      </c>
      <c r="AH172" s="12" t="s">
        <v>3463</v>
      </c>
      <c r="AI172" s="119">
        <f t="shared" si="7"/>
        <v>746</v>
      </c>
      <c r="AJ172" s="119" t="str">
        <f>IF($C$172&lt;&gt;"",$C$172,"")</f>
        <v xml:space="preserve"> </v>
      </c>
      <c r="AK172" s="119" t="str">
        <f>IF($D$172&lt;&gt;"",$D$172,"")</f>
        <v/>
      </c>
      <c r="AL172" s="119" t="str">
        <f>IF($E$172&lt;&gt;"",$E$172,"")</f>
        <v/>
      </c>
      <c r="AM172" s="119" t="str">
        <f>IF($F$172&lt;&gt;"",$F$172,"")</f>
        <v/>
      </c>
      <c r="AN172" s="119" t="str">
        <f>IF($G$172&lt;&gt;"",$G$172,"")</f>
        <v/>
      </c>
      <c r="AO172" s="12"/>
      <c r="AP172" s="12"/>
      <c r="AQ172" s="12"/>
      <c r="AR172" s="12"/>
      <c r="AS172" s="12"/>
      <c r="AT172" s="12"/>
      <c r="AU172" s="12"/>
      <c r="AV172" s="12"/>
      <c r="AW172" s="12"/>
      <c r="AX172" s="12"/>
      <c r="AY172" s="12"/>
      <c r="AZ172" s="12"/>
      <c r="BA172" s="12"/>
      <c r="BB172" s="12" t="s">
        <v>3513</v>
      </c>
      <c r="BC172" s="12" t="s">
        <v>3464</v>
      </c>
      <c r="BD172" s="12" t="s">
        <v>3464</v>
      </c>
      <c r="BE172" s="12">
        <v>746</v>
      </c>
      <c r="BF172" s="12" t="s">
        <v>3490</v>
      </c>
      <c r="BG172" s="12" t="s">
        <v>3490</v>
      </c>
      <c r="BH172" s="12"/>
      <c r="BI172" s="12"/>
      <c r="BJ172" s="12"/>
      <c r="BK172" s="12"/>
      <c r="BL172" s="12"/>
      <c r="BM172" s="12"/>
      <c r="BN172" s="12"/>
      <c r="BO172" s="12"/>
      <c r="BP172" s="12"/>
      <c r="BQ172" s="12"/>
      <c r="BR172" s="12"/>
      <c r="BS172" s="12"/>
      <c r="BT172" s="12"/>
      <c r="BU172" s="12"/>
      <c r="BV172" s="12"/>
      <c r="BW172" s="12"/>
      <c r="BX172" s="12"/>
      <c r="BY172" s="12"/>
      <c r="BZ172" s="12"/>
    </row>
    <row r="173" spans="1:78" s="2" customFormat="1">
      <c r="A173" s="21"/>
      <c r="B173" s="122" t="str">
        <f t="shared" si="6"/>
        <v>X. Not elsewhere classified</v>
      </c>
      <c r="C173" s="23" t="s">
        <v>3464</v>
      </c>
      <c r="D173" s="24"/>
      <c r="E173" s="24"/>
      <c r="F173" s="24"/>
      <c r="G173" s="24"/>
      <c r="H173" s="7"/>
      <c r="I173" s="7"/>
      <c r="J173" s="7"/>
      <c r="AA173" s="12"/>
      <c r="AB173" s="12"/>
      <c r="AC173" s="12" t="s">
        <v>3038</v>
      </c>
      <c r="AD173" s="12" t="s">
        <v>2857</v>
      </c>
      <c r="AE173" s="12">
        <v>78</v>
      </c>
      <c r="AF173" s="12" t="s">
        <v>3460</v>
      </c>
      <c r="AG173" s="12">
        <v>70</v>
      </c>
      <c r="AH173" s="12" t="s">
        <v>3463</v>
      </c>
      <c r="AI173" s="119">
        <f t="shared" si="7"/>
        <v>747</v>
      </c>
      <c r="AJ173" s="119" t="str">
        <f>IF($C$173&lt;&gt;"",$C$173,"")</f>
        <v xml:space="preserve"> </v>
      </c>
      <c r="AK173" s="119" t="str">
        <f>IF($D$173&lt;&gt;"",$D$173,"")</f>
        <v/>
      </c>
      <c r="AL173" s="119" t="str">
        <f>IF($E$173&lt;&gt;"",$E$173,"")</f>
        <v/>
      </c>
      <c r="AM173" s="119" t="str">
        <f>IF($F$173&lt;&gt;"",$F$173,"")</f>
        <v/>
      </c>
      <c r="AN173" s="119" t="str">
        <f>IF($G$173&lt;&gt;"",$G$173,"")</f>
        <v/>
      </c>
      <c r="AO173" s="12"/>
      <c r="AP173" s="12"/>
      <c r="AQ173" s="12"/>
      <c r="AR173" s="12"/>
      <c r="AS173" s="12"/>
      <c r="AT173" s="12"/>
      <c r="AU173" s="12"/>
      <c r="AV173" s="12"/>
      <c r="AW173" s="12"/>
      <c r="AX173" s="12"/>
      <c r="AY173" s="12"/>
      <c r="AZ173" s="12"/>
      <c r="BA173" s="12"/>
      <c r="BB173" s="12" t="s">
        <v>3510</v>
      </c>
      <c r="BC173" s="12" t="s">
        <v>3464</v>
      </c>
      <c r="BD173" s="12" t="s">
        <v>3464</v>
      </c>
      <c r="BE173" s="12">
        <v>747</v>
      </c>
      <c r="BF173" s="12" t="s">
        <v>3490</v>
      </c>
      <c r="BG173" s="12" t="s">
        <v>3490</v>
      </c>
      <c r="BH173" s="12"/>
      <c r="BI173" s="12"/>
      <c r="BJ173" s="12"/>
      <c r="BK173" s="12"/>
      <c r="BL173" s="12"/>
      <c r="BM173" s="12"/>
      <c r="BN173" s="12"/>
      <c r="BO173" s="12"/>
      <c r="BP173" s="12"/>
      <c r="BQ173" s="12"/>
      <c r="BR173" s="12"/>
      <c r="BS173" s="12"/>
      <c r="BT173" s="12"/>
      <c r="BU173" s="12"/>
      <c r="BV173" s="12"/>
      <c r="BW173" s="12"/>
      <c r="BX173" s="12"/>
      <c r="BY173" s="12"/>
      <c r="BZ173" s="12"/>
    </row>
    <row r="174" spans="1:78" s="2" customFormat="1">
      <c r="A174" s="7"/>
      <c r="B174" s="7"/>
      <c r="C174" s="7"/>
      <c r="D174" s="7"/>
      <c r="E174" s="7"/>
      <c r="F174" s="7"/>
      <c r="G174" s="7"/>
      <c r="H174" s="7"/>
      <c r="I174" s="7"/>
      <c r="J174" s="7"/>
      <c r="AA174" s="12"/>
      <c r="AB174" s="12"/>
      <c r="AC174" s="12" t="s">
        <v>3039</v>
      </c>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row>
    <row r="175" spans="1:78" s="2" customFormat="1" ht="12">
      <c r="A175" s="11" t="s">
        <v>2865</v>
      </c>
      <c r="B175" s="108"/>
      <c r="C175" s="86"/>
      <c r="D175" s="86"/>
      <c r="E175" s="86"/>
      <c r="F175" s="86"/>
      <c r="G175" s="87"/>
      <c r="H175" s="7"/>
      <c r="I175" s="7"/>
      <c r="J175" s="7"/>
      <c r="AA175" s="12"/>
      <c r="AB175" s="12"/>
      <c r="AC175" s="12" t="s">
        <v>3040</v>
      </c>
      <c r="AD175" s="12" t="s">
        <v>2857</v>
      </c>
      <c r="AE175" s="12">
        <v>78</v>
      </c>
      <c r="AF175" s="12" t="s">
        <v>3460</v>
      </c>
      <c r="AG175" s="12">
        <v>70</v>
      </c>
      <c r="AH175" s="12" t="s">
        <v>2866</v>
      </c>
      <c r="AI175" s="12"/>
      <c r="AJ175" s="119" t="str">
        <f>IF($B$175&lt;&gt;"",$B$175,"")</f>
        <v/>
      </c>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row>
    <row r="176" spans="1:78" s="2" customFormat="1">
      <c r="A176" s="7"/>
      <c r="B176" s="88"/>
      <c r="C176" s="89"/>
      <c r="D176" s="89"/>
      <c r="E176" s="89"/>
      <c r="F176" s="89"/>
      <c r="G176" s="90"/>
      <c r="H176" s="7"/>
      <c r="I176" s="7"/>
      <c r="J176" s="7"/>
      <c r="AA176" s="12"/>
      <c r="AB176" s="12"/>
      <c r="AC176" s="12" t="s">
        <v>3041</v>
      </c>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row>
    <row r="177" spans="1:78" s="2" customFormat="1">
      <c r="A177" s="7"/>
      <c r="B177" s="88"/>
      <c r="C177" s="89"/>
      <c r="D177" s="89"/>
      <c r="E177" s="89"/>
      <c r="F177" s="89"/>
      <c r="G177" s="90"/>
      <c r="H177" s="7"/>
      <c r="I177" s="7"/>
      <c r="J177" s="7"/>
      <c r="AA177" s="12"/>
      <c r="AB177" s="12"/>
      <c r="AC177" s="12" t="s">
        <v>3042</v>
      </c>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row>
    <row r="178" spans="1:78" s="2" customFormat="1">
      <c r="A178" s="7"/>
      <c r="B178" s="91"/>
      <c r="C178" s="92"/>
      <c r="D178" s="92"/>
      <c r="E178" s="92"/>
      <c r="F178" s="92"/>
      <c r="G178" s="93"/>
      <c r="H178" s="7"/>
      <c r="I178" s="7"/>
      <c r="J178" s="7"/>
      <c r="AA178" s="12"/>
      <c r="AB178" s="12"/>
      <c r="AC178" s="12" t="s">
        <v>3043</v>
      </c>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row>
    <row r="179" spans="1:78" s="2" customFormat="1">
      <c r="A179" s="7"/>
      <c r="B179" s="7"/>
      <c r="C179" s="7"/>
      <c r="D179" s="7"/>
      <c r="E179" s="7"/>
      <c r="F179" s="7"/>
      <c r="G179" s="7"/>
      <c r="H179" s="7"/>
      <c r="I179" s="7"/>
      <c r="J179" s="7"/>
      <c r="AA179" s="12"/>
      <c r="AB179" s="12"/>
      <c r="AC179" s="12" t="s">
        <v>3044</v>
      </c>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row>
    <row r="180" spans="1:78">
      <c r="AC180" s="13" t="s">
        <v>3379</v>
      </c>
    </row>
  </sheetData>
  <sheetProtection algorithmName="SHA-512" hashValue="Npt1aBQ1WitQQiamrKcJNpNrCAA+Zj7Q6vq3FUhkMdKPTpYy8u4B9nyyxGGFQJJoxrp7x50wCj/z/BoNqJtWBA==" saltValue="HmWnCw3CIq8and8R4FWuDA==" spinCount="100000" sheet="1" objects="1" scenarios="1" formatCells="0"/>
  <protectedRanges>
    <protectedRange sqref="B175 C151:M173 B150:C150 B148 B146 B136 C112:M134 B111:C111 B109 B107 B97 C73:M95 B72:C72 B70 B68 B58 C34:M56 B33:C33 B31 B21 B19 B17 ZZ1" name="editRange5"/>
  </protectedRanges>
  <mergeCells count="35">
    <mergeCell ref="B175:G178"/>
    <mergeCell ref="A103:G103"/>
    <mergeCell ref="A105:G105"/>
    <mergeCell ref="A106:G106"/>
    <mergeCell ref="B107:E107"/>
    <mergeCell ref="B109:E109"/>
    <mergeCell ref="B136:G139"/>
    <mergeCell ref="A142:G142"/>
    <mergeCell ref="A144:G144"/>
    <mergeCell ref="A145:G145"/>
    <mergeCell ref="B146:E146"/>
    <mergeCell ref="B148:E148"/>
    <mergeCell ref="B70:E70"/>
    <mergeCell ref="B97:G100"/>
    <mergeCell ref="B21:G24"/>
    <mergeCell ref="A27:G27"/>
    <mergeCell ref="A29:G29"/>
    <mergeCell ref="A30:G30"/>
    <mergeCell ref="B31:E31"/>
    <mergeCell ref="B58:G61"/>
    <mergeCell ref="A64:G64"/>
    <mergeCell ref="A66:G66"/>
    <mergeCell ref="A67:G67"/>
    <mergeCell ref="B68:E68"/>
    <mergeCell ref="B19:E19"/>
    <mergeCell ref="B5:G5"/>
    <mergeCell ref="B6:G6"/>
    <mergeCell ref="B7:G7"/>
    <mergeCell ref="B8:G8"/>
    <mergeCell ref="B9:G9"/>
    <mergeCell ref="A2:G2"/>
    <mergeCell ref="A13:G13"/>
    <mergeCell ref="A15:G15"/>
    <mergeCell ref="A16:G16"/>
    <mergeCell ref="B17:E17"/>
  </mergeCells>
  <dataValidations count="103">
    <dataValidation type="list" allowBlank="1" showInputMessage="1" showErrorMessage="1" sqref="B17:E17">
      <formula1>LIST26</formula1>
    </dataValidation>
    <dataValidation type="list" allowBlank="1" showInputMessage="1" showErrorMessage="1" sqref="B19:E19">
      <formula1>LIST27</formula1>
    </dataValidation>
    <dataValidation type="list" allowBlank="1" showInputMessage="1" showErrorMessage="1" sqref="B31:E31 B68:E68 B107:E107 B146:E146">
      <formula1>LIST0</formula1>
    </dataValidation>
    <dataValidation type="list" allowBlank="1" showInputMessage="1" showErrorMessage="1" sqref="B33">
      <formula1>$BB$33:$BD$33</formula1>
    </dataValidation>
    <dataValidation type="list" allowBlank="1" showInputMessage="1" showErrorMessage="1" sqref="C33 C72 C111 C150">
      <formula1>"2024,2023,2022,2021,2020"</formula1>
    </dataValidation>
    <dataValidation type="list" allowBlank="1" showInputMessage="1" showErrorMessage="1" sqref="B70:E70">
      <formula1>LIST42</formula1>
    </dataValidation>
    <dataValidation type="list" allowBlank="1" showInputMessage="1" showErrorMessage="1" sqref="B72">
      <formula1>$BB$72:$BD$72</formula1>
    </dataValidation>
    <dataValidation type="list" allowBlank="1" showInputMessage="1" showErrorMessage="1" sqref="B109:E109">
      <formula1>LIST44</formula1>
    </dataValidation>
    <dataValidation type="list" allowBlank="1" showInputMessage="1" showErrorMessage="1" sqref="B111">
      <formula1>$BB$111:$BD$111</formula1>
    </dataValidation>
    <dataValidation type="list" allowBlank="1" showInputMessage="1" showErrorMessage="1" sqref="B148:E148">
      <formula1>LIST72</formula1>
    </dataValidation>
    <dataValidation type="list" allowBlank="1" showInputMessage="1" showErrorMessage="1" sqref="B150">
      <formula1>$BB$150:$BD$150</formula1>
    </dataValidation>
    <dataValidation type="custom" allowBlank="1" showDropDown="1" showInputMessage="1" showErrorMessage="1" errorTitle="VALUE NOT VALID" error="Values allowed: 0123456789.(C)(E)(P)(S)(U)" sqref="C34">
      <formula1>ISNUMBER(SUMPRODUCT(FIND(MID($C$34,ROW(INDIRECT("1:"&amp;LEN($C$34))),1),"0123456789. CEPSU()")))</formula1>
    </dataValidation>
    <dataValidation type="custom" allowBlank="1" showDropDown="1" showInputMessage="1" showErrorMessage="1" errorTitle="VALUE NOT VALID" error="Values allowed: 0123456789.(C)(E)(P)(S)(U)" sqref="C35">
      <formula1>ISNUMBER(SUMPRODUCT(FIND(MID($C$35,ROW(INDIRECT("1:"&amp;LEN($C$35))),1),"0123456789. CEPSU()")))</formula1>
    </dataValidation>
    <dataValidation type="custom" allowBlank="1" showDropDown="1" showInputMessage="1" showErrorMessage="1" errorTitle="VALUE NOT VALID" error="Values allowed: 0123456789.(C)(E)(P)(S)(U)" sqref="C36">
      <formula1>ISNUMBER(SUMPRODUCT(FIND(MID($C$36,ROW(INDIRECT("1:"&amp;LEN($C$36))),1),"0123456789. CEPSU()")))</formula1>
    </dataValidation>
    <dataValidation type="custom" allowBlank="1" showDropDown="1" showInputMessage="1" showErrorMessage="1" errorTitle="VALUE NOT VALID" error="Values allowed: 0123456789.(C)(E)(P)(S)(U)" sqref="C37">
      <formula1>ISNUMBER(SUMPRODUCT(FIND(MID($C$37,ROW(INDIRECT("1:"&amp;LEN($C$37))),1),"0123456789. CEPSU()")))</formula1>
    </dataValidation>
    <dataValidation type="custom" allowBlank="1" showDropDown="1" showInputMessage="1" showErrorMessage="1" errorTitle="VALUE NOT VALID" error="Values allowed: 0123456789.(C)(E)(P)(S)(U)" sqref="C38">
      <formula1>ISNUMBER(SUMPRODUCT(FIND(MID($C$38,ROW(INDIRECT("1:"&amp;LEN($C$38))),1),"0123456789. CEPSU()")))</formula1>
    </dataValidation>
    <dataValidation type="custom" allowBlank="1" showDropDown="1" showInputMessage="1" showErrorMessage="1" errorTitle="VALUE NOT VALID" error="Values allowed: 0123456789.(C)(E)(P)(S)(U)" sqref="C39">
      <formula1>ISNUMBER(SUMPRODUCT(FIND(MID($C$39,ROW(INDIRECT("1:"&amp;LEN($C$39))),1),"0123456789. CEPSU()")))</formula1>
    </dataValidation>
    <dataValidation type="custom" allowBlank="1" showDropDown="1" showInputMessage="1" showErrorMessage="1" errorTitle="VALUE NOT VALID" error="Values allowed: 0123456789.(C)(E)(P)(S)(U)" sqref="C40">
      <formula1>ISNUMBER(SUMPRODUCT(FIND(MID($C$40,ROW(INDIRECT("1:"&amp;LEN($C$40))),1),"0123456789. CEPSU()")))</formula1>
    </dataValidation>
    <dataValidation type="custom" allowBlank="1" showDropDown="1" showInputMessage="1" showErrorMessage="1" errorTitle="VALUE NOT VALID" error="Values allowed: 0123456789.(C)(E)(P)(S)(U)" sqref="C41">
      <formula1>ISNUMBER(SUMPRODUCT(FIND(MID($C$41,ROW(INDIRECT("1:"&amp;LEN($C$41))),1),"0123456789. CEPSU()")))</formula1>
    </dataValidation>
    <dataValidation type="custom" allowBlank="1" showDropDown="1" showInputMessage="1" showErrorMessage="1" errorTitle="VALUE NOT VALID" error="Values allowed: 0123456789.(C)(E)(P)(S)(U)" sqref="C42">
      <formula1>ISNUMBER(SUMPRODUCT(FIND(MID($C$42,ROW(INDIRECT("1:"&amp;LEN($C$42))),1),"0123456789. CEPSU()")))</formula1>
    </dataValidation>
    <dataValidation type="custom" allowBlank="1" showDropDown="1" showInputMessage="1" showErrorMessage="1" errorTitle="VALUE NOT VALID" error="Values allowed: 0123456789.(C)(E)(P)(S)(U)" sqref="C43">
      <formula1>ISNUMBER(SUMPRODUCT(FIND(MID($C$43,ROW(INDIRECT("1:"&amp;LEN($C$43))),1),"0123456789. CEPSU()")))</formula1>
    </dataValidation>
    <dataValidation type="custom" allowBlank="1" showDropDown="1" showInputMessage="1" showErrorMessage="1" errorTitle="VALUE NOT VALID" error="Values allowed: 0123456789.(C)(E)(P)(S)(U)" sqref="C44">
      <formula1>ISNUMBER(SUMPRODUCT(FIND(MID($C$44,ROW(INDIRECT("1:"&amp;LEN($C$44))),1),"0123456789. CEPSU()")))</formula1>
    </dataValidation>
    <dataValidation type="custom" allowBlank="1" showDropDown="1" showInputMessage="1" showErrorMessage="1" errorTitle="VALUE NOT VALID" error="Values allowed: 0123456789.(C)(E)(P)(S)(U)" sqref="C45">
      <formula1>ISNUMBER(SUMPRODUCT(FIND(MID($C$45,ROW(INDIRECT("1:"&amp;LEN($C$45))),1),"0123456789. CEPSU()")))</formula1>
    </dataValidation>
    <dataValidation type="custom" allowBlank="1" showDropDown="1" showInputMessage="1" showErrorMessage="1" errorTitle="VALUE NOT VALID" error="Values allowed: 0123456789.(C)(E)(P)(S)(U)" sqref="C46">
      <formula1>ISNUMBER(SUMPRODUCT(FIND(MID($C$46,ROW(INDIRECT("1:"&amp;LEN($C$46))),1),"0123456789. CEPSU()")))</formula1>
    </dataValidation>
    <dataValidation type="custom" allowBlank="1" showDropDown="1" showInputMessage="1" showErrorMessage="1" errorTitle="VALUE NOT VALID" error="Values allowed: 0123456789.(C)(E)(P)(S)(U)" sqref="C47">
      <formula1>ISNUMBER(SUMPRODUCT(FIND(MID($C$47,ROW(INDIRECT("1:"&amp;LEN($C$47))),1),"0123456789. CEPSU()")))</formula1>
    </dataValidation>
    <dataValidation type="custom" allowBlank="1" showDropDown="1" showInputMessage="1" showErrorMessage="1" errorTitle="VALUE NOT VALID" error="Values allowed: 0123456789.(C)(E)(P)(S)(U)" sqref="C48">
      <formula1>ISNUMBER(SUMPRODUCT(FIND(MID($C$48,ROW(INDIRECT("1:"&amp;LEN($C$48))),1),"0123456789. CEPSU()")))</formula1>
    </dataValidation>
    <dataValidation type="custom" allowBlank="1" showDropDown="1" showInputMessage="1" showErrorMessage="1" errorTitle="VALUE NOT VALID" error="Values allowed: 0123456789.(C)(E)(P)(S)(U)" sqref="C49">
      <formula1>ISNUMBER(SUMPRODUCT(FIND(MID($C$49,ROW(INDIRECT("1:"&amp;LEN($C$49))),1),"0123456789. CEPSU()")))</formula1>
    </dataValidation>
    <dataValidation type="custom" allowBlank="1" showDropDown="1" showInputMessage="1" showErrorMessage="1" errorTitle="VALUE NOT VALID" error="Values allowed: 0123456789.(C)(E)(P)(S)(U)" sqref="C50">
      <formula1>ISNUMBER(SUMPRODUCT(FIND(MID($C$50,ROW(INDIRECT("1:"&amp;LEN($C$50))),1),"0123456789. CEPSU()")))</formula1>
    </dataValidation>
    <dataValidation type="custom" allowBlank="1" showDropDown="1" showInputMessage="1" showErrorMessage="1" errorTitle="VALUE NOT VALID" error="Values allowed: 0123456789.(C)(E)(P)(S)(U)" sqref="C51">
      <formula1>ISNUMBER(SUMPRODUCT(FIND(MID($C$51,ROW(INDIRECT("1:"&amp;LEN($C$51))),1),"0123456789. CEPSU()")))</formula1>
    </dataValidation>
    <dataValidation type="custom" allowBlank="1" showDropDown="1" showInputMessage="1" showErrorMessage="1" errorTitle="VALUE NOT VALID" error="Values allowed: 0123456789.(C)(E)(P)(S)(U)" sqref="C52">
      <formula1>ISNUMBER(SUMPRODUCT(FIND(MID($C$52,ROW(INDIRECT("1:"&amp;LEN($C$52))),1),"0123456789. CEPSU()")))</formula1>
    </dataValidation>
    <dataValidation type="custom" allowBlank="1" showDropDown="1" showInputMessage="1" showErrorMessage="1" errorTitle="VALUE NOT VALID" error="Values allowed: 0123456789.(C)(E)(P)(S)(U)" sqref="C53">
      <formula1>ISNUMBER(SUMPRODUCT(FIND(MID($C$53,ROW(INDIRECT("1:"&amp;LEN($C$53))),1),"0123456789. CEPSU()")))</formula1>
    </dataValidation>
    <dataValidation type="custom" allowBlank="1" showDropDown="1" showInputMessage="1" showErrorMessage="1" errorTitle="VALUE NOT VALID" error="Values allowed: 0123456789.(C)(E)(P)(S)(U)" sqref="C54">
      <formula1>ISNUMBER(SUMPRODUCT(FIND(MID($C$54,ROW(INDIRECT("1:"&amp;LEN($C$54))),1),"0123456789. CEPSU()")))</formula1>
    </dataValidation>
    <dataValidation type="custom" allowBlank="1" showDropDown="1" showInputMessage="1" showErrorMessage="1" errorTitle="VALUE NOT VALID" error="Values allowed: 0123456789.(C)(E)(P)(S)(U)" sqref="C55">
      <formula1>ISNUMBER(SUMPRODUCT(FIND(MID($C$55,ROW(INDIRECT("1:"&amp;LEN($C$55))),1),"0123456789. CEPSU()")))</formula1>
    </dataValidation>
    <dataValidation type="custom" allowBlank="1" showDropDown="1" showInputMessage="1" showErrorMessage="1" errorTitle="VALUE NOT VALID" error="Values allowed: 0123456789.(C)(E)(P)(S)(U)" sqref="C56">
      <formula1>ISNUMBER(SUMPRODUCT(FIND(MID($C$56,ROW(INDIRECT("1:"&amp;LEN($C$56))),1),"0123456789. CEPSU()")))</formula1>
    </dataValidation>
    <dataValidation type="custom" allowBlank="1" showDropDown="1" showInputMessage="1" showErrorMessage="1" errorTitle="VALUE NOT VALID" error="Values allowed: 0123456789.(C)(E)(P)(S)(U)" sqref="C73">
      <formula1>ISNUMBER(SUMPRODUCT(FIND(MID($C$73,ROW(INDIRECT("1:"&amp;LEN($C$73))),1),"0123456789. CEPSU()")))</formula1>
    </dataValidation>
    <dataValidation type="custom" allowBlank="1" showDropDown="1" showInputMessage="1" showErrorMessage="1" errorTitle="VALUE NOT VALID" error="Values allowed: 0123456789.(C)(E)(P)(S)(U)" sqref="C74">
      <formula1>ISNUMBER(SUMPRODUCT(FIND(MID($C$74,ROW(INDIRECT("1:"&amp;LEN($C$74))),1),"0123456789. CEPSU()")))</formula1>
    </dataValidation>
    <dataValidation type="custom" allowBlank="1" showDropDown="1" showInputMessage="1" showErrorMessage="1" errorTitle="VALUE NOT VALID" error="Values allowed: 0123456789.(C)(E)(P)(S)(U)" sqref="C75">
      <formula1>ISNUMBER(SUMPRODUCT(FIND(MID($C$75,ROW(INDIRECT("1:"&amp;LEN($C$75))),1),"0123456789. CEPSU()")))</formula1>
    </dataValidation>
    <dataValidation type="custom" allowBlank="1" showDropDown="1" showInputMessage="1" showErrorMessage="1" errorTitle="VALUE NOT VALID" error="Values allowed: 0123456789.(C)(E)(P)(S)(U)" sqref="C76">
      <formula1>ISNUMBER(SUMPRODUCT(FIND(MID($C$76,ROW(INDIRECT("1:"&amp;LEN($C$76))),1),"0123456789. CEPSU()")))</formula1>
    </dataValidation>
    <dataValidation type="custom" allowBlank="1" showDropDown="1" showInputMessage="1" showErrorMessage="1" errorTitle="VALUE NOT VALID" error="Values allowed: 0123456789.(C)(E)(P)(S)(U)" sqref="C77">
      <formula1>ISNUMBER(SUMPRODUCT(FIND(MID($C$77,ROW(INDIRECT("1:"&amp;LEN($C$77))),1),"0123456789. CEPSU()")))</formula1>
    </dataValidation>
    <dataValidation type="custom" allowBlank="1" showDropDown="1" showInputMessage="1" showErrorMessage="1" errorTitle="VALUE NOT VALID" error="Values allowed: 0123456789.(C)(E)(P)(S)(U)" sqref="C78">
      <formula1>ISNUMBER(SUMPRODUCT(FIND(MID($C$78,ROW(INDIRECT("1:"&amp;LEN($C$78))),1),"0123456789. CEPSU()")))</formula1>
    </dataValidation>
    <dataValidation type="custom" allowBlank="1" showDropDown="1" showInputMessage="1" showErrorMessage="1" errorTitle="VALUE NOT VALID" error="Values allowed: 0123456789.(C)(E)(P)(S)(U)" sqref="C79">
      <formula1>ISNUMBER(SUMPRODUCT(FIND(MID($C$79,ROW(INDIRECT("1:"&amp;LEN($C$79))),1),"0123456789. CEPSU()")))</formula1>
    </dataValidation>
    <dataValidation type="custom" allowBlank="1" showDropDown="1" showInputMessage="1" showErrorMessage="1" errorTitle="VALUE NOT VALID" error="Values allowed: 0123456789.(C)(E)(P)(S)(U)" sqref="C80">
      <formula1>ISNUMBER(SUMPRODUCT(FIND(MID($C$80,ROW(INDIRECT("1:"&amp;LEN($C$80))),1),"0123456789. CEPSU()")))</formula1>
    </dataValidation>
    <dataValidation type="custom" allowBlank="1" showDropDown="1" showInputMessage="1" showErrorMessage="1" errorTitle="VALUE NOT VALID" error="Values allowed: 0123456789.(C)(E)(P)(S)(U)" sqref="C81">
      <formula1>ISNUMBER(SUMPRODUCT(FIND(MID($C$81,ROW(INDIRECT("1:"&amp;LEN($C$81))),1),"0123456789. CEPSU()")))</formula1>
    </dataValidation>
    <dataValidation type="custom" allowBlank="1" showDropDown="1" showInputMessage="1" showErrorMessage="1" errorTitle="VALUE NOT VALID" error="Values allowed: 0123456789.(C)(E)(P)(S)(U)" sqref="C82">
      <formula1>ISNUMBER(SUMPRODUCT(FIND(MID($C$82,ROW(INDIRECT("1:"&amp;LEN($C$82))),1),"0123456789. CEPSU()")))</formula1>
    </dataValidation>
    <dataValidation type="custom" allowBlank="1" showDropDown="1" showInputMessage="1" showErrorMessage="1" errorTitle="VALUE NOT VALID" error="Values allowed: 0123456789.(C)(E)(P)(S)(U)" sqref="C83">
      <formula1>ISNUMBER(SUMPRODUCT(FIND(MID($C$83,ROW(INDIRECT("1:"&amp;LEN($C$83))),1),"0123456789. CEPSU()")))</formula1>
    </dataValidation>
    <dataValidation type="custom" allowBlank="1" showDropDown="1" showInputMessage="1" showErrorMessage="1" errorTitle="VALUE NOT VALID" error="Values allowed: 0123456789.(C)(E)(P)(S)(U)" sqref="C84">
      <formula1>ISNUMBER(SUMPRODUCT(FIND(MID($C$84,ROW(INDIRECT("1:"&amp;LEN($C$84))),1),"0123456789. CEPSU()")))</formula1>
    </dataValidation>
    <dataValidation type="custom" allowBlank="1" showDropDown="1" showInputMessage="1" showErrorMessage="1" errorTitle="VALUE NOT VALID" error="Values allowed: 0123456789.(C)(E)(P)(S)(U)" sqref="C85">
      <formula1>ISNUMBER(SUMPRODUCT(FIND(MID($C$85,ROW(INDIRECT("1:"&amp;LEN($C$85))),1),"0123456789. CEPSU()")))</formula1>
    </dataValidation>
    <dataValidation type="custom" allowBlank="1" showDropDown="1" showInputMessage="1" showErrorMessage="1" errorTitle="VALUE NOT VALID" error="Values allowed: 0123456789.(C)(E)(P)(S)(U)" sqref="C86">
      <formula1>ISNUMBER(SUMPRODUCT(FIND(MID($C$86,ROW(INDIRECT("1:"&amp;LEN($C$86))),1),"0123456789. CEPSU()")))</formula1>
    </dataValidation>
    <dataValidation type="custom" allowBlank="1" showDropDown="1" showInputMessage="1" showErrorMessage="1" errorTitle="VALUE NOT VALID" error="Values allowed: 0123456789.(C)(E)(P)(S)(U)" sqref="C87">
      <formula1>ISNUMBER(SUMPRODUCT(FIND(MID($C$87,ROW(INDIRECT("1:"&amp;LEN($C$87))),1),"0123456789. CEPSU()")))</formula1>
    </dataValidation>
    <dataValidation type="custom" allowBlank="1" showDropDown="1" showInputMessage="1" showErrorMessage="1" errorTitle="VALUE NOT VALID" error="Values allowed: 0123456789.(C)(E)(P)(S)(U)" sqref="C88">
      <formula1>ISNUMBER(SUMPRODUCT(FIND(MID($C$88,ROW(INDIRECT("1:"&amp;LEN($C$88))),1),"0123456789. CEPSU()")))</formula1>
    </dataValidation>
    <dataValidation type="custom" allowBlank="1" showDropDown="1" showInputMessage="1" showErrorMessage="1" errorTitle="VALUE NOT VALID" error="Values allowed: 0123456789.(C)(E)(P)(S)(U)" sqref="C89">
      <formula1>ISNUMBER(SUMPRODUCT(FIND(MID($C$89,ROW(INDIRECT("1:"&amp;LEN($C$89))),1),"0123456789. CEPSU()")))</formula1>
    </dataValidation>
    <dataValidation type="custom" allowBlank="1" showDropDown="1" showInputMessage="1" showErrorMessage="1" errorTitle="VALUE NOT VALID" error="Values allowed: 0123456789.(C)(E)(P)(S)(U)" sqref="C90">
      <formula1>ISNUMBER(SUMPRODUCT(FIND(MID($C$90,ROW(INDIRECT("1:"&amp;LEN($C$90))),1),"0123456789. CEPSU()")))</formula1>
    </dataValidation>
    <dataValidation type="custom" allowBlank="1" showDropDown="1" showInputMessage="1" showErrorMessage="1" errorTitle="VALUE NOT VALID" error="Values allowed: 0123456789.(C)(E)(P)(S)(U)" sqref="C91">
      <formula1>ISNUMBER(SUMPRODUCT(FIND(MID($C$91,ROW(INDIRECT("1:"&amp;LEN($C$91))),1),"0123456789. CEPSU()")))</formula1>
    </dataValidation>
    <dataValidation type="custom" allowBlank="1" showDropDown="1" showInputMessage="1" showErrorMessage="1" errorTitle="VALUE NOT VALID" error="Values allowed: 0123456789.(C)(E)(P)(S)(U)" sqref="C92">
      <formula1>ISNUMBER(SUMPRODUCT(FIND(MID($C$92,ROW(INDIRECT("1:"&amp;LEN($C$92))),1),"0123456789. CEPSU()")))</formula1>
    </dataValidation>
    <dataValidation type="custom" allowBlank="1" showDropDown="1" showInputMessage="1" showErrorMessage="1" errorTitle="VALUE NOT VALID" error="Values allowed: 0123456789.(C)(E)(P)(S)(U)" sqref="C93">
      <formula1>ISNUMBER(SUMPRODUCT(FIND(MID($C$93,ROW(INDIRECT("1:"&amp;LEN($C$93))),1),"0123456789. CEPSU()")))</formula1>
    </dataValidation>
    <dataValidation type="custom" allowBlank="1" showDropDown="1" showInputMessage="1" showErrorMessage="1" errorTitle="VALUE NOT VALID" error="Values allowed: 0123456789.(C)(E)(P)(S)(U)" sqref="C94">
      <formula1>ISNUMBER(SUMPRODUCT(FIND(MID($C$94,ROW(INDIRECT("1:"&amp;LEN($C$94))),1),"0123456789. CEPSU()")))</formula1>
    </dataValidation>
    <dataValidation type="custom" allowBlank="1" showDropDown="1" showInputMessage="1" showErrorMessage="1" errorTitle="VALUE NOT VALID" error="Values allowed: 0123456789.(C)(E)(P)(S)(U)" sqref="C95">
      <formula1>ISNUMBER(SUMPRODUCT(FIND(MID($C$95,ROW(INDIRECT("1:"&amp;LEN($C$95))),1),"0123456789. CEPSU()")))</formula1>
    </dataValidation>
    <dataValidation type="custom" allowBlank="1" showDropDown="1" showInputMessage="1" showErrorMessage="1" errorTitle="VALUE NOT VALID" error="Values allowed: 0123456789.(C)(E)(P)(S)(U)" sqref="C112">
      <formula1>ISNUMBER(SUMPRODUCT(FIND(MID($C$112,ROW(INDIRECT("1:"&amp;LEN($C$112))),1),"0123456789. CEPSU()")))</formula1>
    </dataValidation>
    <dataValidation type="custom" allowBlank="1" showDropDown="1" showInputMessage="1" showErrorMessage="1" errorTitle="VALUE NOT VALID" error="Values allowed: 0123456789.(C)(E)(P)(S)(U)" sqref="C113">
      <formula1>ISNUMBER(SUMPRODUCT(FIND(MID($C$113,ROW(INDIRECT("1:"&amp;LEN($C$113))),1),"0123456789. CEPSU()")))</formula1>
    </dataValidation>
    <dataValidation type="custom" allowBlank="1" showDropDown="1" showInputMessage="1" showErrorMessage="1" errorTitle="VALUE NOT VALID" error="Values allowed: 0123456789.(C)(E)(P)(S)(U)" sqref="C114">
      <formula1>ISNUMBER(SUMPRODUCT(FIND(MID($C$114,ROW(INDIRECT("1:"&amp;LEN($C$114))),1),"0123456789. CEPSU()")))</formula1>
    </dataValidation>
    <dataValidation type="custom" allowBlank="1" showDropDown="1" showInputMessage="1" showErrorMessage="1" errorTitle="VALUE NOT VALID" error="Values allowed: 0123456789.(C)(E)(P)(S)(U)" sqref="C115">
      <formula1>ISNUMBER(SUMPRODUCT(FIND(MID($C$115,ROW(INDIRECT("1:"&amp;LEN($C$115))),1),"0123456789. CEPSU()")))</formula1>
    </dataValidation>
    <dataValidation type="custom" allowBlank="1" showDropDown="1" showInputMessage="1" showErrorMessage="1" errorTitle="VALUE NOT VALID" error="Values allowed: 0123456789.(C)(E)(P)(S)(U)" sqref="C116">
      <formula1>ISNUMBER(SUMPRODUCT(FIND(MID($C$116,ROW(INDIRECT("1:"&amp;LEN($C$116))),1),"0123456789. CEPSU()")))</formula1>
    </dataValidation>
    <dataValidation type="custom" allowBlank="1" showDropDown="1" showInputMessage="1" showErrorMessage="1" errorTitle="VALUE NOT VALID" error="Values allowed: 0123456789.(C)(E)(P)(S)(U)" sqref="C117">
      <formula1>ISNUMBER(SUMPRODUCT(FIND(MID($C$117,ROW(INDIRECT("1:"&amp;LEN($C$117))),1),"0123456789. CEPSU()")))</formula1>
    </dataValidation>
    <dataValidation type="custom" allowBlank="1" showDropDown="1" showInputMessage="1" showErrorMessage="1" errorTitle="VALUE NOT VALID" error="Values allowed: 0123456789.(C)(E)(P)(S)(U)" sqref="C118">
      <formula1>ISNUMBER(SUMPRODUCT(FIND(MID($C$118,ROW(INDIRECT("1:"&amp;LEN($C$118))),1),"0123456789. CEPSU()")))</formula1>
    </dataValidation>
    <dataValidation type="custom" allowBlank="1" showDropDown="1" showInputMessage="1" showErrorMessage="1" errorTitle="VALUE NOT VALID" error="Values allowed: 0123456789.(C)(E)(P)(S)(U)" sqref="C119">
      <formula1>ISNUMBER(SUMPRODUCT(FIND(MID($C$119,ROW(INDIRECT("1:"&amp;LEN($C$119))),1),"0123456789. CEPSU()")))</formula1>
    </dataValidation>
    <dataValidation type="custom" allowBlank="1" showDropDown="1" showInputMessage="1" showErrorMessage="1" errorTitle="VALUE NOT VALID" error="Values allowed: 0123456789.(C)(E)(P)(S)(U)" sqref="C120">
      <formula1>ISNUMBER(SUMPRODUCT(FIND(MID($C$120,ROW(INDIRECT("1:"&amp;LEN($C$120))),1),"0123456789. CEPSU()")))</formula1>
    </dataValidation>
    <dataValidation type="custom" allowBlank="1" showDropDown="1" showInputMessage="1" showErrorMessage="1" errorTitle="VALUE NOT VALID" error="Values allowed: 0123456789.(C)(E)(P)(S)(U)" sqref="C121">
      <formula1>ISNUMBER(SUMPRODUCT(FIND(MID($C$121,ROW(INDIRECT("1:"&amp;LEN($C$121))),1),"0123456789. CEPSU()")))</formula1>
    </dataValidation>
    <dataValidation type="custom" allowBlank="1" showDropDown="1" showInputMessage="1" showErrorMessage="1" errorTitle="VALUE NOT VALID" error="Values allowed: 0123456789.(C)(E)(P)(S)(U)" sqref="C122">
      <formula1>ISNUMBER(SUMPRODUCT(FIND(MID($C$122,ROW(INDIRECT("1:"&amp;LEN($C$122))),1),"0123456789. CEPSU()")))</formula1>
    </dataValidation>
    <dataValidation type="custom" allowBlank="1" showDropDown="1" showInputMessage="1" showErrorMessage="1" errorTitle="VALUE NOT VALID" error="Values allowed: 0123456789.(C)(E)(P)(S)(U)" sqref="C123">
      <formula1>ISNUMBER(SUMPRODUCT(FIND(MID($C$123,ROW(INDIRECT("1:"&amp;LEN($C$123))),1),"0123456789. CEPSU()")))</formula1>
    </dataValidation>
    <dataValidation type="custom" allowBlank="1" showDropDown="1" showInputMessage="1" showErrorMessage="1" errorTitle="VALUE NOT VALID" error="Values allowed: 0123456789.(C)(E)(P)(S)(U)" sqref="C124">
      <formula1>ISNUMBER(SUMPRODUCT(FIND(MID($C$124,ROW(INDIRECT("1:"&amp;LEN($C$124))),1),"0123456789. CEPSU()")))</formula1>
    </dataValidation>
    <dataValidation type="custom" allowBlank="1" showDropDown="1" showInputMessage="1" showErrorMessage="1" errorTitle="VALUE NOT VALID" error="Values allowed: 0123456789.(C)(E)(P)(S)(U)" sqref="C125">
      <formula1>ISNUMBER(SUMPRODUCT(FIND(MID($C$125,ROW(INDIRECT("1:"&amp;LEN($C$125))),1),"0123456789. CEPSU()")))</formula1>
    </dataValidation>
    <dataValidation type="custom" allowBlank="1" showDropDown="1" showInputMessage="1" showErrorMessage="1" errorTitle="VALUE NOT VALID" error="Values allowed: 0123456789.(C)(E)(P)(S)(U)" sqref="C126">
      <formula1>ISNUMBER(SUMPRODUCT(FIND(MID($C$126,ROW(INDIRECT("1:"&amp;LEN($C$126))),1),"0123456789. CEPSU()")))</formula1>
    </dataValidation>
    <dataValidation type="custom" allowBlank="1" showDropDown="1" showInputMessage="1" showErrorMessage="1" errorTitle="VALUE NOT VALID" error="Values allowed: 0123456789.(C)(E)(P)(S)(U)" sqref="C127">
      <formula1>ISNUMBER(SUMPRODUCT(FIND(MID($C$127,ROW(INDIRECT("1:"&amp;LEN($C$127))),1),"0123456789. CEPSU()")))</formula1>
    </dataValidation>
    <dataValidation type="custom" allowBlank="1" showDropDown="1" showInputMessage="1" showErrorMessage="1" errorTitle="VALUE NOT VALID" error="Values allowed: 0123456789.(C)(E)(P)(S)(U)" sqref="C128">
      <formula1>ISNUMBER(SUMPRODUCT(FIND(MID($C$128,ROW(INDIRECT("1:"&amp;LEN($C$128))),1),"0123456789. CEPSU()")))</formula1>
    </dataValidation>
    <dataValidation type="custom" allowBlank="1" showDropDown="1" showInputMessage="1" showErrorMessage="1" errorTitle="VALUE NOT VALID" error="Values allowed: 0123456789.(C)(E)(P)(S)(U)" sqref="C129">
      <formula1>ISNUMBER(SUMPRODUCT(FIND(MID($C$129,ROW(INDIRECT("1:"&amp;LEN($C$129))),1),"0123456789. CEPSU()")))</formula1>
    </dataValidation>
    <dataValidation type="custom" allowBlank="1" showDropDown="1" showInputMessage="1" showErrorMessage="1" errorTitle="VALUE NOT VALID" error="Values allowed: 0123456789.(C)(E)(P)(S)(U)" sqref="C130">
      <formula1>ISNUMBER(SUMPRODUCT(FIND(MID($C$130,ROW(INDIRECT("1:"&amp;LEN($C$130))),1),"0123456789. CEPSU()")))</formula1>
    </dataValidation>
    <dataValidation type="custom" allowBlank="1" showDropDown="1" showInputMessage="1" showErrorMessage="1" errorTitle="VALUE NOT VALID" error="Values allowed: 0123456789.(C)(E)(P)(S)(U)" sqref="C131">
      <formula1>ISNUMBER(SUMPRODUCT(FIND(MID($C$131,ROW(INDIRECT("1:"&amp;LEN($C$131))),1),"0123456789. CEPSU()")))</formula1>
    </dataValidation>
    <dataValidation type="custom" allowBlank="1" showDropDown="1" showInputMessage="1" showErrorMessage="1" errorTitle="VALUE NOT VALID" error="Values allowed: 0123456789.(C)(E)(P)(S)(U)" sqref="C132">
      <formula1>ISNUMBER(SUMPRODUCT(FIND(MID($C$132,ROW(INDIRECT("1:"&amp;LEN($C$132))),1),"0123456789. CEPSU()")))</formula1>
    </dataValidation>
    <dataValidation type="custom" allowBlank="1" showDropDown="1" showInputMessage="1" showErrorMessage="1" errorTitle="VALUE NOT VALID" error="Values allowed: 0123456789.(C)(E)(P)(S)(U)" sqref="C133">
      <formula1>ISNUMBER(SUMPRODUCT(FIND(MID($C$133,ROW(INDIRECT("1:"&amp;LEN($C$133))),1),"0123456789. CEPSU()")))</formula1>
    </dataValidation>
    <dataValidation type="custom" allowBlank="1" showDropDown="1" showInputMessage="1" showErrorMessage="1" errorTitle="VALUE NOT VALID" error="Values allowed: 0123456789.(C)(E)(P)(S)(U)" sqref="C134">
      <formula1>ISNUMBER(SUMPRODUCT(FIND(MID($C$134,ROW(INDIRECT("1:"&amp;LEN($C$134))),1),"0123456789. CEPSU()")))</formula1>
    </dataValidation>
    <dataValidation type="custom" allowBlank="1" showDropDown="1" showInputMessage="1" showErrorMessage="1" errorTitle="VALUE NOT VALID" error="Values allowed: 0123456789.(C)(E)(P)(S)(U)" sqref="C151">
      <formula1>ISNUMBER(SUMPRODUCT(FIND(MID($C$151,ROW(INDIRECT("1:"&amp;LEN($C$151))),1),"0123456789. CEPSU()")))</formula1>
    </dataValidation>
    <dataValidation type="custom" allowBlank="1" showDropDown="1" showInputMessage="1" showErrorMessage="1" errorTitle="VALUE NOT VALID" error="Values allowed: 0123456789.(C)(E)(P)(S)(U)" sqref="C152">
      <formula1>ISNUMBER(SUMPRODUCT(FIND(MID($C$152,ROW(INDIRECT("1:"&amp;LEN($C$152))),1),"0123456789. CEPSU()")))</formula1>
    </dataValidation>
    <dataValidation type="custom" allowBlank="1" showDropDown="1" showInputMessage="1" showErrorMessage="1" errorTitle="VALUE NOT VALID" error="Values allowed: 0123456789.(C)(E)(P)(S)(U)" sqref="C153">
      <formula1>ISNUMBER(SUMPRODUCT(FIND(MID($C$153,ROW(INDIRECT("1:"&amp;LEN($C$153))),1),"0123456789. CEPSU()")))</formula1>
    </dataValidation>
    <dataValidation type="custom" allowBlank="1" showDropDown="1" showInputMessage="1" showErrorMessage="1" errorTitle="VALUE NOT VALID" error="Values allowed: 0123456789.(C)(E)(P)(S)(U)" sqref="C154">
      <formula1>ISNUMBER(SUMPRODUCT(FIND(MID($C$154,ROW(INDIRECT("1:"&amp;LEN($C$154))),1),"0123456789. CEPSU()")))</formula1>
    </dataValidation>
    <dataValidation type="custom" allowBlank="1" showDropDown="1" showInputMessage="1" showErrorMessage="1" errorTitle="VALUE NOT VALID" error="Values allowed: 0123456789.(C)(E)(P)(S)(U)" sqref="C155">
      <formula1>ISNUMBER(SUMPRODUCT(FIND(MID($C$155,ROW(INDIRECT("1:"&amp;LEN($C$155))),1),"0123456789. CEPSU()")))</formula1>
    </dataValidation>
    <dataValidation type="custom" allowBlank="1" showDropDown="1" showInputMessage="1" showErrorMessage="1" errorTitle="VALUE NOT VALID" error="Values allowed: 0123456789.(C)(E)(P)(S)(U)" sqref="C156">
      <formula1>ISNUMBER(SUMPRODUCT(FIND(MID($C$156,ROW(INDIRECT("1:"&amp;LEN($C$156))),1),"0123456789. CEPSU()")))</formula1>
    </dataValidation>
    <dataValidation type="custom" allowBlank="1" showDropDown="1" showInputMessage="1" showErrorMessage="1" errorTitle="VALUE NOT VALID" error="Values allowed: 0123456789.(C)(E)(P)(S)(U)" sqref="C157">
      <formula1>ISNUMBER(SUMPRODUCT(FIND(MID($C$157,ROW(INDIRECT("1:"&amp;LEN($C$157))),1),"0123456789. CEPSU()")))</formula1>
    </dataValidation>
    <dataValidation type="custom" allowBlank="1" showDropDown="1" showInputMessage="1" showErrorMessage="1" errorTitle="VALUE NOT VALID" error="Values allowed: 0123456789.(C)(E)(P)(S)(U)" sqref="C158">
      <formula1>ISNUMBER(SUMPRODUCT(FIND(MID($C$158,ROW(INDIRECT("1:"&amp;LEN($C$158))),1),"0123456789. CEPSU()")))</formula1>
    </dataValidation>
    <dataValidation type="custom" allowBlank="1" showDropDown="1" showInputMessage="1" showErrorMessage="1" errorTitle="VALUE NOT VALID" error="Values allowed: 0123456789.(C)(E)(P)(S)(U)" sqref="C159">
      <formula1>ISNUMBER(SUMPRODUCT(FIND(MID($C$159,ROW(INDIRECT("1:"&amp;LEN($C$159))),1),"0123456789. CEPSU()")))</formula1>
    </dataValidation>
    <dataValidation type="custom" allowBlank="1" showDropDown="1" showInputMessage="1" showErrorMessage="1" errorTitle="VALUE NOT VALID" error="Values allowed: 0123456789.(C)(E)(P)(S)(U)" sqref="C160">
      <formula1>ISNUMBER(SUMPRODUCT(FIND(MID($C$160,ROW(INDIRECT("1:"&amp;LEN($C$160))),1),"0123456789. CEPSU()")))</formula1>
    </dataValidation>
    <dataValidation type="custom" allowBlank="1" showDropDown="1" showInputMessage="1" showErrorMessage="1" errorTitle="VALUE NOT VALID" error="Values allowed: 0123456789.(C)(E)(P)(S)(U)" sqref="C161">
      <formula1>ISNUMBER(SUMPRODUCT(FIND(MID($C$161,ROW(INDIRECT("1:"&amp;LEN($C$161))),1),"0123456789. CEPSU()")))</formula1>
    </dataValidation>
    <dataValidation type="custom" allowBlank="1" showDropDown="1" showInputMessage="1" showErrorMessage="1" errorTitle="VALUE NOT VALID" error="Values allowed: 0123456789.(C)(E)(P)(S)(U)" sqref="C162">
      <formula1>ISNUMBER(SUMPRODUCT(FIND(MID($C$162,ROW(INDIRECT("1:"&amp;LEN($C$162))),1),"0123456789. CEPSU()")))</formula1>
    </dataValidation>
    <dataValidation type="custom" allowBlank="1" showDropDown="1" showInputMessage="1" showErrorMessage="1" errorTitle="VALUE NOT VALID" error="Values allowed: 0123456789.(C)(E)(P)(S)(U)" sqref="C163">
      <formula1>ISNUMBER(SUMPRODUCT(FIND(MID($C$163,ROW(INDIRECT("1:"&amp;LEN($C$163))),1),"0123456789. CEPSU()")))</formula1>
    </dataValidation>
    <dataValidation type="custom" allowBlank="1" showDropDown="1" showInputMessage="1" showErrorMessage="1" errorTitle="VALUE NOT VALID" error="Values allowed: 0123456789.(C)(E)(P)(S)(U)" sqref="C164">
      <formula1>ISNUMBER(SUMPRODUCT(FIND(MID($C$164,ROW(INDIRECT("1:"&amp;LEN($C$164))),1),"0123456789. CEPSU()")))</formula1>
    </dataValidation>
    <dataValidation type="custom" allowBlank="1" showDropDown="1" showInputMessage="1" showErrorMessage="1" errorTitle="VALUE NOT VALID" error="Values allowed: 0123456789.(C)(E)(P)(S)(U)" sqref="C165">
      <formula1>ISNUMBER(SUMPRODUCT(FIND(MID($C$165,ROW(INDIRECT("1:"&amp;LEN($C$165))),1),"0123456789. CEPSU()")))</formula1>
    </dataValidation>
    <dataValidation type="custom" allowBlank="1" showDropDown="1" showInputMessage="1" showErrorMessage="1" errorTitle="VALUE NOT VALID" error="Values allowed: 0123456789.(C)(E)(P)(S)(U)" sqref="C166">
      <formula1>ISNUMBER(SUMPRODUCT(FIND(MID($C$166,ROW(INDIRECT("1:"&amp;LEN($C$166))),1),"0123456789. CEPSU()")))</formula1>
    </dataValidation>
    <dataValidation type="custom" allowBlank="1" showDropDown="1" showInputMessage="1" showErrorMessage="1" errorTitle="VALUE NOT VALID" error="Values allowed: 0123456789.(C)(E)(P)(S)(U)" sqref="C167">
      <formula1>ISNUMBER(SUMPRODUCT(FIND(MID($C$167,ROW(INDIRECT("1:"&amp;LEN($C$167))),1),"0123456789. CEPSU()")))</formula1>
    </dataValidation>
    <dataValidation type="custom" allowBlank="1" showDropDown="1" showInputMessage="1" showErrorMessage="1" errorTitle="VALUE NOT VALID" error="Values allowed: 0123456789.(C)(E)(P)(S)(U)" sqref="C168">
      <formula1>ISNUMBER(SUMPRODUCT(FIND(MID($C$168,ROW(INDIRECT("1:"&amp;LEN($C$168))),1),"0123456789. CEPSU()")))</formula1>
    </dataValidation>
    <dataValidation type="custom" allowBlank="1" showDropDown="1" showInputMessage="1" showErrorMessage="1" errorTitle="VALUE NOT VALID" error="Values allowed: 0123456789.(C)(E)(P)(S)(U)" sqref="C169">
      <formula1>ISNUMBER(SUMPRODUCT(FIND(MID($C$169,ROW(INDIRECT("1:"&amp;LEN($C$169))),1),"0123456789. CEPSU()")))</formula1>
    </dataValidation>
    <dataValidation type="custom" allowBlank="1" showDropDown="1" showInputMessage="1" showErrorMessage="1" errorTitle="VALUE NOT VALID" error="Values allowed: 0123456789.(C)(E)(P)(S)(U)" sqref="C170">
      <formula1>ISNUMBER(SUMPRODUCT(FIND(MID($C$170,ROW(INDIRECT("1:"&amp;LEN($C$170))),1),"0123456789. CEPSU()")))</formula1>
    </dataValidation>
    <dataValidation type="custom" allowBlank="1" showDropDown="1" showInputMessage="1" showErrorMessage="1" errorTitle="VALUE NOT VALID" error="Values allowed: 0123456789.(C)(E)(P)(S)(U)" sqref="C171">
      <formula1>ISNUMBER(SUMPRODUCT(FIND(MID($C$171,ROW(INDIRECT("1:"&amp;LEN($C$171))),1),"0123456789. CEPSU()")))</formula1>
    </dataValidation>
    <dataValidation type="custom" allowBlank="1" showDropDown="1" showInputMessage="1" showErrorMessage="1" errorTitle="VALUE NOT VALID" error="Values allowed: 0123456789.(C)(E)(P)(S)(U)" sqref="C172">
      <formula1>ISNUMBER(SUMPRODUCT(FIND(MID($C$172,ROW(INDIRECT("1:"&amp;LEN($C$172))),1),"0123456789. CEPSU()")))</formula1>
    </dataValidation>
    <dataValidation type="custom" allowBlank="1" showDropDown="1" showInputMessage="1" showErrorMessage="1" errorTitle="VALUE NOT VALID" error="Values allowed: 0123456789.(C)(E)(P)(S)(U)" sqref="C173">
      <formula1>ISNUMBER(SUMPRODUCT(FIND(MID($C$173,ROW(INDIRECT("1:"&amp;LEN($C$173))),1),"0123456789. CEPSU()")))</formula1>
    </dataValidation>
  </dataValidations>
  <hyperlinks>
    <hyperlink ref="B5" location="'Sources'!A1" display="&gt;&gt; Sources"/>
    <hyperlink ref="B6" location="A27" display="&gt;&gt; [67]      Number of strikes and lockouts by economic activity (Cases)"/>
    <hyperlink ref="B7" location="A64" display="&gt;&gt; [69]      Days not worked due to strikes and lockouts by economic activity (Days)"/>
    <hyperlink ref="B8" location="A103" display="&gt;&gt; [68]      Workers involved in strikes and lockouts by economic activity (Persons)"/>
    <hyperlink ref="B9" location="A142" display="&gt;&gt; [70]      Days not worked per 1000 workers due to strikes and lockouts by economic activity (Rate)"/>
  </hyperlinks>
  <pageMargins left="0.7" right="0.7" top="0.75" bottom="0.75" header="0.3" footer="0.3"/>
  <rowBreaks count="4" manualBreakCount="4">
    <brk id="26" max="16383" man="1"/>
    <brk id="63" max="16383" man="1"/>
    <brk id="102" max="16383" man="1"/>
    <brk id="14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A72"/>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2816</v>
      </c>
      <c r="B2" s="97"/>
      <c r="C2" s="97"/>
      <c r="D2" s="97"/>
      <c r="E2" s="97"/>
      <c r="F2" s="97"/>
      <c r="G2" s="98"/>
      <c r="H2" s="7"/>
      <c r="I2" s="7"/>
      <c r="J2" s="7"/>
      <c r="AA2" s="12"/>
      <c r="AB2" s="12"/>
      <c r="AC2" s="12" t="s">
        <v>2867</v>
      </c>
      <c r="AD2" s="12"/>
      <c r="AE2" s="12" t="s">
        <v>2856</v>
      </c>
      <c r="AF2" s="12">
        <v>15</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3585</v>
      </c>
      <c r="C4" s="9"/>
      <c r="D4" s="9"/>
      <c r="E4" s="9"/>
      <c r="F4" s="9"/>
      <c r="G4" s="9"/>
      <c r="H4" s="7"/>
      <c r="I4" s="7"/>
      <c r="J4" s="7"/>
      <c r="AA4" s="12"/>
      <c r="AB4" s="12"/>
      <c r="AC4" s="12" t="s">
        <v>2869</v>
      </c>
      <c r="AD4" s="12" t="s">
        <v>2857</v>
      </c>
      <c r="AE4" s="12">
        <v>78</v>
      </c>
      <c r="AF4" s="12" t="s">
        <v>2856</v>
      </c>
      <c r="AG4" s="12">
        <v>15</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3541</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106" t="s">
        <v>3542</v>
      </c>
      <c r="C7" s="107"/>
      <c r="D7" s="107"/>
      <c r="E7" s="107"/>
      <c r="F7" s="107"/>
      <c r="G7" s="107"/>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ht="12">
      <c r="A8" s="29"/>
      <c r="B8" s="106" t="s">
        <v>3543</v>
      </c>
      <c r="C8" s="107"/>
      <c r="D8" s="107"/>
      <c r="E8" s="107"/>
      <c r="F8" s="107"/>
      <c r="G8" s="10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ht="12">
      <c r="A9" s="29"/>
      <c r="B9" s="106" t="s">
        <v>3544</v>
      </c>
      <c r="C9" s="107"/>
      <c r="D9" s="107"/>
      <c r="E9" s="107"/>
      <c r="F9" s="107"/>
      <c r="G9" s="10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2">
      <c r="A10" s="29"/>
      <c r="B10" s="30"/>
      <c r="C10" s="30"/>
      <c r="D10" s="30"/>
      <c r="E10" s="30"/>
      <c r="F10" s="30"/>
      <c r="G10" s="30"/>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c r="A12" s="7"/>
      <c r="B12" s="7"/>
      <c r="C12" s="7"/>
      <c r="D12" s="7"/>
      <c r="E12" s="7"/>
      <c r="F12" s="7"/>
      <c r="G12" s="7"/>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c r="A13" s="7"/>
      <c r="B13" s="7"/>
      <c r="C13" s="7"/>
      <c r="D13" s="7"/>
      <c r="E13" s="7"/>
      <c r="F13" s="7"/>
      <c r="G13" s="7"/>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7"/>
      <c r="C14" s="7"/>
      <c r="D14" s="7"/>
      <c r="E14" s="7"/>
      <c r="F14" s="7"/>
      <c r="G14" s="7"/>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ht="19.2">
      <c r="A15" s="103" t="s">
        <v>2817</v>
      </c>
      <c r="B15" s="100"/>
      <c r="C15" s="100"/>
      <c r="D15" s="100"/>
      <c r="E15" s="100"/>
      <c r="F15" s="100"/>
      <c r="G15" s="101"/>
      <c r="H15" s="7"/>
      <c r="I15" s="7"/>
      <c r="J15" s="7"/>
      <c r="AA15" s="12"/>
      <c r="AB15" s="12"/>
      <c r="AC15" s="12" t="s">
        <v>2880</v>
      </c>
      <c r="AD15" s="12" t="s">
        <v>2857</v>
      </c>
      <c r="AE15" s="12">
        <v>78</v>
      </c>
      <c r="AF15" s="12" t="s">
        <v>3460</v>
      </c>
      <c r="AG15" s="12">
        <v>76</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c r="A16" s="7"/>
      <c r="B16" s="7"/>
      <c r="C16" s="7"/>
      <c r="D16" s="7"/>
      <c r="E16" s="7"/>
      <c r="F16" s="7"/>
      <c r="G16" s="7"/>
      <c r="H16" s="7"/>
      <c r="I16" s="7"/>
      <c r="J16" s="7"/>
      <c r="AA16" s="12"/>
      <c r="AB16" s="12"/>
      <c r="AC16" s="12" t="s">
        <v>2881</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t="15.15" customHeight="1">
      <c r="A17" s="104" t="s">
        <v>2818</v>
      </c>
      <c r="B17" s="95"/>
      <c r="C17" s="95"/>
      <c r="D17" s="95"/>
      <c r="E17" s="95"/>
      <c r="F17" s="95"/>
      <c r="G17" s="95"/>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5.15" customHeight="1">
      <c r="A18" s="104"/>
      <c r="B18" s="95"/>
      <c r="C18" s="95"/>
      <c r="D18" s="95"/>
      <c r="E18" s="95"/>
      <c r="F18" s="95"/>
      <c r="G18" s="95"/>
      <c r="H18" s="7"/>
      <c r="I18" s="7"/>
      <c r="J18" s="7"/>
      <c r="AA18" s="12"/>
      <c r="AB18" s="12"/>
      <c r="AC18" s="12" t="s">
        <v>2883</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3.8">
      <c r="A19" s="11" t="s">
        <v>2746</v>
      </c>
      <c r="B19" s="105" t="s">
        <v>3588</v>
      </c>
      <c r="C19" s="82"/>
      <c r="D19" s="82"/>
      <c r="E19" s="83"/>
      <c r="F19" s="118" t="str">
        <f>IF(ISERROR(SEARCH("Nonstandard",$B$19))=TRUE,"","Please specify in the 'Notes' field below")</f>
        <v/>
      </c>
      <c r="G19" s="7"/>
      <c r="H19" s="7"/>
      <c r="I19" s="7"/>
      <c r="J19" s="7"/>
      <c r="AA19" s="12"/>
      <c r="AB19" s="12"/>
      <c r="AC19" s="12" t="s">
        <v>2884</v>
      </c>
      <c r="AD19" s="12" t="s">
        <v>2857</v>
      </c>
      <c r="AE19" s="12">
        <v>78</v>
      </c>
      <c r="AF19" s="12" t="s">
        <v>3460</v>
      </c>
      <c r="AG19" s="12">
        <v>76</v>
      </c>
      <c r="AH19" s="12" t="s">
        <v>2859</v>
      </c>
      <c r="AI19" s="119" t="str">
        <f>IF(ISERROR(FIND("]",$B$19))=TRUE,"",MID($B$19,2,FIND("]",$B$19)-2))</f>
        <v>3</v>
      </c>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2">
      <c r="A20" s="7"/>
      <c r="B20" s="7"/>
      <c r="C20" s="7"/>
      <c r="D20" s="19" t="s">
        <v>3462</v>
      </c>
      <c r="E20" s="7"/>
      <c r="F20" s="7"/>
      <c r="G20" s="7"/>
      <c r="H20" s="7"/>
      <c r="I20" s="7"/>
      <c r="J20" s="7"/>
      <c r="AA20" s="12"/>
      <c r="AB20" s="12"/>
      <c r="AC20" s="12" t="s">
        <v>2885</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1" customFormat="1" ht="34.950000000000003" customHeight="1">
      <c r="A21" s="18"/>
      <c r="B21" s="17" t="s">
        <v>2749</v>
      </c>
      <c r="C21" s="20">
        <v>2024</v>
      </c>
      <c r="D21" s="120">
        <f>C21-1</f>
        <v>2023</v>
      </c>
      <c r="E21" s="120">
        <f>D21-1</f>
        <v>2022</v>
      </c>
      <c r="F21" s="120">
        <f>E21-1</f>
        <v>2021</v>
      </c>
      <c r="G21" s="120">
        <f>F21-1</f>
        <v>2020</v>
      </c>
      <c r="H21" s="10"/>
      <c r="I21" s="10"/>
      <c r="J21" s="10"/>
      <c r="K21" s="10"/>
      <c r="L21" s="10"/>
      <c r="M21" s="10"/>
      <c r="N21" s="10"/>
      <c r="O21" s="10"/>
      <c r="P21" s="10"/>
      <c r="Q21" s="10"/>
      <c r="R21" s="10"/>
      <c r="S21" s="10"/>
      <c r="AA21" s="28"/>
      <c r="AB21" s="28"/>
      <c r="AC21" s="28" t="s">
        <v>2886</v>
      </c>
      <c r="AD21" s="28" t="s">
        <v>2857</v>
      </c>
      <c r="AE21" s="28">
        <v>78</v>
      </c>
      <c r="AF21" s="28" t="s">
        <v>3460</v>
      </c>
      <c r="AG21" s="28">
        <v>76</v>
      </c>
      <c r="AH21" s="28" t="s">
        <v>3461</v>
      </c>
      <c r="AI21" s="28">
        <v>25</v>
      </c>
      <c r="AJ21" s="121">
        <f>IF($C$21&lt;&gt;"",$C$21,"")</f>
        <v>2024</v>
      </c>
      <c r="AK21" s="121">
        <f>IF($D$21&lt;&gt;"",$D$21,"")</f>
        <v>2023</v>
      </c>
      <c r="AL21" s="121">
        <f>IF($E$21&lt;&gt;"",$E$21,"")</f>
        <v>2022</v>
      </c>
      <c r="AM21" s="121">
        <f>IF($F$21&lt;&gt;"",$F$21,"")</f>
        <v>2021</v>
      </c>
      <c r="AN21" s="121">
        <f>IF($G$21&lt;&gt;"",$G$21,"")</f>
        <v>2020</v>
      </c>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row>
    <row r="22" spans="1:78" s="2" customFormat="1">
      <c r="A22" s="21"/>
      <c r="B22" s="22" t="s">
        <v>2819</v>
      </c>
      <c r="C22" s="23" t="s">
        <v>3464</v>
      </c>
      <c r="D22" s="24"/>
      <c r="E22" s="24"/>
      <c r="F22" s="24"/>
      <c r="G22" s="24"/>
      <c r="H22" s="7"/>
      <c r="I22" s="7"/>
      <c r="J22" s="7"/>
      <c r="AA22" s="12"/>
      <c r="AB22" s="12"/>
      <c r="AC22" s="12" t="s">
        <v>2887</v>
      </c>
      <c r="AD22" s="12" t="s">
        <v>2857</v>
      </c>
      <c r="AE22" s="12">
        <v>78</v>
      </c>
      <c r="AF22" s="12" t="s">
        <v>3460</v>
      </c>
      <c r="AG22" s="12">
        <v>76</v>
      </c>
      <c r="AH22" s="12" t="s">
        <v>3463</v>
      </c>
      <c r="AI22" s="12">
        <v>4</v>
      </c>
      <c r="AJ22" s="119" t="str">
        <f>IF($C$22&lt;&gt;"",$C$22,"")</f>
        <v xml:space="preserve"> </v>
      </c>
      <c r="AK22" s="119" t="str">
        <f>IF($D$22&lt;&gt;"",$D$22,"")</f>
        <v/>
      </c>
      <c r="AL22" s="119" t="str">
        <f>IF($E$22&lt;&gt;"",$E$22,"")</f>
        <v/>
      </c>
      <c r="AM22" s="119" t="str">
        <f>IF($F$22&lt;&gt;"",$F$22,"")</f>
        <v/>
      </c>
      <c r="AN22" s="119" t="str">
        <f>IF($G$22&lt;&gt;"",$G$22,"")</f>
        <v/>
      </c>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7"/>
      <c r="B23" s="7"/>
      <c r="C23" s="7"/>
      <c r="D23" s="7"/>
      <c r="E23" s="7"/>
      <c r="F23" s="7"/>
      <c r="G23" s="7"/>
      <c r="H23" s="7"/>
      <c r="I23" s="7"/>
      <c r="J23" s="7"/>
      <c r="AA23" s="12"/>
      <c r="AB23" s="12"/>
      <c r="AC23" s="12" t="s">
        <v>2888</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ht="12">
      <c r="A24" s="11" t="s">
        <v>2865</v>
      </c>
      <c r="B24" s="108"/>
      <c r="C24" s="86"/>
      <c r="D24" s="86"/>
      <c r="E24" s="86"/>
      <c r="F24" s="86"/>
      <c r="G24" s="87"/>
      <c r="H24" s="7"/>
      <c r="I24" s="7"/>
      <c r="J24" s="7"/>
      <c r="AA24" s="12"/>
      <c r="AB24" s="12"/>
      <c r="AC24" s="12" t="s">
        <v>2889</v>
      </c>
      <c r="AD24" s="12" t="s">
        <v>2857</v>
      </c>
      <c r="AE24" s="12">
        <v>78</v>
      </c>
      <c r="AF24" s="12" t="s">
        <v>3460</v>
      </c>
      <c r="AG24" s="12">
        <v>76</v>
      </c>
      <c r="AH24" s="12" t="s">
        <v>2866</v>
      </c>
      <c r="AI24" s="12"/>
      <c r="AJ24" s="119" t="str">
        <f>IF($B$24&lt;&gt;"",$B$24,"")</f>
        <v/>
      </c>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7"/>
      <c r="B25" s="88"/>
      <c r="C25" s="89"/>
      <c r="D25" s="89"/>
      <c r="E25" s="89"/>
      <c r="F25" s="89"/>
      <c r="G25" s="90"/>
      <c r="H25" s="7"/>
      <c r="I25" s="7"/>
      <c r="J25" s="7"/>
      <c r="AA25" s="12"/>
      <c r="AB25" s="12"/>
      <c r="AC25" s="12" t="s">
        <v>2890</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c r="A26" s="7"/>
      <c r="B26" s="88"/>
      <c r="C26" s="89"/>
      <c r="D26" s="89"/>
      <c r="E26" s="89"/>
      <c r="F26" s="89"/>
      <c r="G26" s="90"/>
      <c r="H26" s="7"/>
      <c r="I26" s="7"/>
      <c r="J26" s="7"/>
      <c r="AA26" s="12"/>
      <c r="AB26" s="12"/>
      <c r="AC26" s="12" t="s">
        <v>2891</v>
      </c>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7"/>
      <c r="B27" s="91"/>
      <c r="C27" s="92"/>
      <c r="D27" s="92"/>
      <c r="E27" s="92"/>
      <c r="F27" s="92"/>
      <c r="G27" s="93"/>
      <c r="H27" s="7"/>
      <c r="I27" s="7"/>
      <c r="J27" s="7"/>
      <c r="AA27" s="12"/>
      <c r="AB27" s="12"/>
      <c r="AC27" s="12" t="s">
        <v>2892</v>
      </c>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7"/>
      <c r="B28" s="7"/>
      <c r="C28" s="7"/>
      <c r="D28" s="7"/>
      <c r="E28" s="7"/>
      <c r="F28" s="7"/>
      <c r="G28" s="7"/>
      <c r="H28" s="7"/>
      <c r="I28" s="7"/>
      <c r="J28" s="7"/>
      <c r="AA28" s="12"/>
      <c r="AB28" s="12"/>
      <c r="AC28" s="12" t="s">
        <v>2893</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7"/>
      <c r="B29" s="7"/>
      <c r="C29" s="7"/>
      <c r="D29" s="7"/>
      <c r="E29" s="7"/>
      <c r="F29" s="7"/>
      <c r="G29" s="7"/>
      <c r="H29" s="7"/>
      <c r="I29" s="7"/>
      <c r="J29" s="7"/>
      <c r="AA29" s="12"/>
      <c r="AB29" s="12"/>
      <c r="AC29" s="12" t="s">
        <v>2894</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9.2">
      <c r="A30" s="103" t="s">
        <v>2820</v>
      </c>
      <c r="B30" s="100"/>
      <c r="C30" s="100"/>
      <c r="D30" s="100"/>
      <c r="E30" s="100"/>
      <c r="F30" s="100"/>
      <c r="G30" s="101"/>
      <c r="H30" s="7"/>
      <c r="I30" s="7"/>
      <c r="J30" s="7"/>
      <c r="AA30" s="12"/>
      <c r="AB30" s="12"/>
      <c r="AC30" s="12" t="s">
        <v>2895</v>
      </c>
      <c r="AD30" s="12" t="s">
        <v>2857</v>
      </c>
      <c r="AE30" s="12">
        <v>78</v>
      </c>
      <c r="AF30" s="12" t="s">
        <v>3460</v>
      </c>
      <c r="AG30" s="12">
        <v>174</v>
      </c>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c r="A31" s="7"/>
      <c r="B31" s="7"/>
      <c r="C31" s="7"/>
      <c r="D31" s="7"/>
      <c r="E31" s="7"/>
      <c r="F31" s="7"/>
      <c r="G31" s="7"/>
      <c r="H31" s="7"/>
      <c r="I31" s="7"/>
      <c r="J31" s="7"/>
      <c r="AA31" s="12"/>
      <c r="AB31" s="12"/>
      <c r="AC31" s="12" t="s">
        <v>2896</v>
      </c>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ht="13.8">
      <c r="A32" s="11" t="s">
        <v>2746</v>
      </c>
      <c r="B32" s="105" t="s">
        <v>3588</v>
      </c>
      <c r="C32" s="82"/>
      <c r="D32" s="82"/>
      <c r="E32" s="83"/>
      <c r="F32" s="118" t="str">
        <f>IF(ISERROR(SEARCH("Nonstandard",$B$32))=TRUE,"","Please specify in the 'Notes' field below")</f>
        <v/>
      </c>
      <c r="G32" s="7"/>
      <c r="H32" s="7"/>
      <c r="I32" s="7"/>
      <c r="J32" s="7"/>
      <c r="AA32" s="12"/>
      <c r="AB32" s="12"/>
      <c r="AC32" s="12" t="s">
        <v>2897</v>
      </c>
      <c r="AD32" s="12" t="s">
        <v>2857</v>
      </c>
      <c r="AE32" s="12">
        <v>78</v>
      </c>
      <c r="AF32" s="12" t="s">
        <v>3460</v>
      </c>
      <c r="AG32" s="12">
        <v>174</v>
      </c>
      <c r="AH32" s="12" t="s">
        <v>2859</v>
      </c>
      <c r="AI32" s="119" t="str">
        <f>IF(ISERROR(FIND("]",$B$32))=TRUE,"",MID($B$32,2,FIND("]",$B$32)-2))</f>
        <v>3</v>
      </c>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ht="12">
      <c r="A33" s="7"/>
      <c r="B33" s="7"/>
      <c r="C33" s="7"/>
      <c r="D33" s="19" t="s">
        <v>3462</v>
      </c>
      <c r="E33" s="7"/>
      <c r="F33" s="7"/>
      <c r="G33" s="7"/>
      <c r="H33" s="7"/>
      <c r="I33" s="7"/>
      <c r="J33" s="7"/>
      <c r="AA33" s="12"/>
      <c r="AB33" s="12"/>
      <c r="AC33" s="12" t="s">
        <v>2898</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1" customFormat="1" ht="34.950000000000003" customHeight="1">
      <c r="A34" s="18"/>
      <c r="B34" s="17" t="s">
        <v>2747</v>
      </c>
      <c r="C34" s="20">
        <v>2024</v>
      </c>
      <c r="D34" s="120">
        <f>C34-1</f>
        <v>2023</v>
      </c>
      <c r="E34" s="120">
        <f>D34-1</f>
        <v>2022</v>
      </c>
      <c r="F34" s="120">
        <f>E34-1</f>
        <v>2021</v>
      </c>
      <c r="G34" s="120">
        <f>F34-1</f>
        <v>2020</v>
      </c>
      <c r="H34" s="10"/>
      <c r="I34" s="10"/>
      <c r="J34" s="10"/>
      <c r="K34" s="10"/>
      <c r="L34" s="10"/>
      <c r="M34" s="10"/>
      <c r="N34" s="10"/>
      <c r="O34" s="10"/>
      <c r="P34" s="10"/>
      <c r="Q34" s="10"/>
      <c r="R34" s="10"/>
      <c r="S34" s="10"/>
      <c r="AA34" s="28"/>
      <c r="AB34" s="28"/>
      <c r="AC34" s="28" t="s">
        <v>2899</v>
      </c>
      <c r="AD34" s="28" t="s">
        <v>2857</v>
      </c>
      <c r="AE34" s="28">
        <v>78</v>
      </c>
      <c r="AF34" s="28" t="s">
        <v>3460</v>
      </c>
      <c r="AG34" s="28">
        <v>174</v>
      </c>
      <c r="AH34" s="28" t="s">
        <v>3461</v>
      </c>
      <c r="AI34" s="28">
        <v>34</v>
      </c>
      <c r="AJ34" s="121">
        <f>IF($C$34&lt;&gt;"",$C$34,"")</f>
        <v>2024</v>
      </c>
      <c r="AK34" s="121">
        <f>IF($D$34&lt;&gt;"",$D$34,"")</f>
        <v>2023</v>
      </c>
      <c r="AL34" s="121">
        <f>IF($E$34&lt;&gt;"",$E$34,"")</f>
        <v>2022</v>
      </c>
      <c r="AM34" s="121">
        <f>IF($F$34&lt;&gt;"",$F$34,"")</f>
        <v>2021</v>
      </c>
      <c r="AN34" s="121">
        <f>IF($G$34&lt;&gt;"",$G$34,"")</f>
        <v>2020</v>
      </c>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row>
    <row r="35" spans="1:78" s="2" customFormat="1">
      <c r="A35" s="21"/>
      <c r="B35" s="22" t="s">
        <v>2749</v>
      </c>
      <c r="C35" s="23" t="s">
        <v>3464</v>
      </c>
      <c r="D35" s="24"/>
      <c r="E35" s="24"/>
      <c r="F35" s="24"/>
      <c r="G35" s="24"/>
      <c r="H35" s="7"/>
      <c r="I35" s="7"/>
      <c r="J35" s="7"/>
      <c r="AA35" s="12"/>
      <c r="AB35" s="12"/>
      <c r="AC35" s="12" t="s">
        <v>2900</v>
      </c>
      <c r="AD35" s="12" t="s">
        <v>2857</v>
      </c>
      <c r="AE35" s="12">
        <v>78</v>
      </c>
      <c r="AF35" s="12" t="s">
        <v>3460</v>
      </c>
      <c r="AG35" s="12">
        <v>174</v>
      </c>
      <c r="AH35" s="12" t="s">
        <v>3463</v>
      </c>
      <c r="AI35" s="12">
        <v>1</v>
      </c>
      <c r="AJ35" s="119" t="str">
        <f>IF($C$35&lt;&gt;"",$C$35,"")</f>
        <v xml:space="preserve"> </v>
      </c>
      <c r="AK35" s="119" t="str">
        <f>IF($D$35&lt;&gt;"",$D$35,"")</f>
        <v/>
      </c>
      <c r="AL35" s="119" t="str">
        <f>IF($E$35&lt;&gt;"",$E$35,"")</f>
        <v/>
      </c>
      <c r="AM35" s="119" t="str">
        <f>IF($F$35&lt;&gt;"",$F$35,"")</f>
        <v/>
      </c>
      <c r="AN35" s="119" t="str">
        <f>IF($G$35&lt;&gt;"",$G$35,"")</f>
        <v/>
      </c>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21"/>
      <c r="B36" s="22" t="s">
        <v>2753</v>
      </c>
      <c r="C36" s="23" t="s">
        <v>3464</v>
      </c>
      <c r="D36" s="24"/>
      <c r="E36" s="24"/>
      <c r="F36" s="24"/>
      <c r="G36" s="24"/>
      <c r="H36" s="7"/>
      <c r="I36" s="7"/>
      <c r="J36" s="7"/>
      <c r="AA36" s="12"/>
      <c r="AB36" s="12"/>
      <c r="AC36" s="12" t="s">
        <v>2901</v>
      </c>
      <c r="AD36" s="12" t="s">
        <v>2857</v>
      </c>
      <c r="AE36" s="12">
        <v>78</v>
      </c>
      <c r="AF36" s="12" t="s">
        <v>3460</v>
      </c>
      <c r="AG36" s="12">
        <v>174</v>
      </c>
      <c r="AH36" s="12" t="s">
        <v>3463</v>
      </c>
      <c r="AI36" s="12">
        <v>2</v>
      </c>
      <c r="AJ36" s="119" t="str">
        <f>IF($C$36&lt;&gt;"",$C$36,"")</f>
        <v xml:space="preserve"> </v>
      </c>
      <c r="AK36" s="119" t="str">
        <f>IF($D$36&lt;&gt;"",$D$36,"")</f>
        <v/>
      </c>
      <c r="AL36" s="119" t="str">
        <f>IF($E$36&lt;&gt;"",$E$36,"")</f>
        <v/>
      </c>
      <c r="AM36" s="119" t="str">
        <f>IF($F$36&lt;&gt;"",$F$36,"")</f>
        <v/>
      </c>
      <c r="AN36" s="119" t="str">
        <f>IF($G$36&lt;&gt;"",$G$36,"")</f>
        <v/>
      </c>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21"/>
      <c r="B37" s="22" t="s">
        <v>2755</v>
      </c>
      <c r="C37" s="23" t="s">
        <v>3464</v>
      </c>
      <c r="D37" s="24"/>
      <c r="E37" s="24"/>
      <c r="F37" s="24"/>
      <c r="G37" s="24"/>
      <c r="H37" s="7"/>
      <c r="I37" s="7"/>
      <c r="J37" s="7"/>
      <c r="AA37" s="12"/>
      <c r="AB37" s="12"/>
      <c r="AC37" s="12" t="s">
        <v>2902</v>
      </c>
      <c r="AD37" s="12" t="s">
        <v>2857</v>
      </c>
      <c r="AE37" s="12">
        <v>78</v>
      </c>
      <c r="AF37" s="12" t="s">
        <v>3460</v>
      </c>
      <c r="AG37" s="12">
        <v>174</v>
      </c>
      <c r="AH37" s="12" t="s">
        <v>3463</v>
      </c>
      <c r="AI37" s="12">
        <v>3</v>
      </c>
      <c r="AJ37" s="119" t="str">
        <f>IF($C$37&lt;&gt;"",$C$37,"")</f>
        <v xml:space="preserve"> </v>
      </c>
      <c r="AK37" s="119" t="str">
        <f>IF($D$37&lt;&gt;"",$D$37,"")</f>
        <v/>
      </c>
      <c r="AL37" s="119" t="str">
        <f>IF($E$37&lt;&gt;"",$E$37,"")</f>
        <v/>
      </c>
      <c r="AM37" s="119" t="str">
        <f>IF($F$37&lt;&gt;"",$F$37,"")</f>
        <v/>
      </c>
      <c r="AN37" s="119" t="str">
        <f>IF($G$37&lt;&gt;"",$G$37,"")</f>
        <v/>
      </c>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c r="A38" s="7"/>
      <c r="B38" s="7"/>
      <c r="C38" s="7"/>
      <c r="D38" s="7"/>
      <c r="E38" s="7"/>
      <c r="F38" s="7"/>
      <c r="G38" s="7"/>
      <c r="H38" s="7"/>
      <c r="I38" s="7"/>
      <c r="J38" s="7"/>
      <c r="AA38" s="12"/>
      <c r="AB38" s="12"/>
      <c r="AC38" s="12" t="s">
        <v>2903</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ht="12">
      <c r="A39" s="11" t="s">
        <v>2865</v>
      </c>
      <c r="B39" s="108"/>
      <c r="C39" s="86"/>
      <c r="D39" s="86"/>
      <c r="E39" s="86"/>
      <c r="F39" s="86"/>
      <c r="G39" s="87"/>
      <c r="H39" s="7"/>
      <c r="I39" s="7"/>
      <c r="J39" s="7"/>
      <c r="AA39" s="12"/>
      <c r="AB39" s="12"/>
      <c r="AC39" s="12" t="s">
        <v>2904</v>
      </c>
      <c r="AD39" s="12" t="s">
        <v>2857</v>
      </c>
      <c r="AE39" s="12">
        <v>78</v>
      </c>
      <c r="AF39" s="12" t="s">
        <v>3460</v>
      </c>
      <c r="AG39" s="12">
        <v>174</v>
      </c>
      <c r="AH39" s="12" t="s">
        <v>2866</v>
      </c>
      <c r="AI39" s="12"/>
      <c r="AJ39" s="119" t="str">
        <f>IF($B$39&lt;&gt;"",$B$39,"")</f>
        <v/>
      </c>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c r="A40" s="7"/>
      <c r="B40" s="88"/>
      <c r="C40" s="89"/>
      <c r="D40" s="89"/>
      <c r="E40" s="89"/>
      <c r="F40" s="89"/>
      <c r="G40" s="90"/>
      <c r="H40" s="7"/>
      <c r="I40" s="7"/>
      <c r="J40" s="7"/>
      <c r="AA40" s="12"/>
      <c r="AB40" s="12"/>
      <c r="AC40" s="12" t="s">
        <v>2905</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c r="A41" s="7"/>
      <c r="B41" s="88"/>
      <c r="C41" s="89"/>
      <c r="D41" s="89"/>
      <c r="E41" s="89"/>
      <c r="F41" s="89"/>
      <c r="G41" s="90"/>
      <c r="H41" s="7"/>
      <c r="I41" s="7"/>
      <c r="J41" s="7"/>
      <c r="AA41" s="12"/>
      <c r="AB41" s="12"/>
      <c r="AC41" s="12" t="s">
        <v>2906</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2" customFormat="1">
      <c r="A42" s="7"/>
      <c r="B42" s="91"/>
      <c r="C42" s="92"/>
      <c r="D42" s="92"/>
      <c r="E42" s="92"/>
      <c r="F42" s="92"/>
      <c r="G42" s="93"/>
      <c r="H42" s="7"/>
      <c r="I42" s="7"/>
      <c r="J42" s="7"/>
      <c r="AA42" s="12"/>
      <c r="AB42" s="12"/>
      <c r="AC42" s="12" t="s">
        <v>2907</v>
      </c>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row>
    <row r="43" spans="1:78" s="2" customFormat="1">
      <c r="A43" s="7"/>
      <c r="B43" s="7"/>
      <c r="C43" s="7"/>
      <c r="D43" s="7"/>
      <c r="E43" s="7"/>
      <c r="F43" s="7"/>
      <c r="G43" s="7"/>
      <c r="H43" s="7"/>
      <c r="I43" s="7"/>
      <c r="J43" s="7"/>
      <c r="AA43" s="12"/>
      <c r="AB43" s="12"/>
      <c r="AC43" s="12" t="s">
        <v>2908</v>
      </c>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row>
    <row r="44" spans="1:78" s="2" customFormat="1">
      <c r="A44" s="7"/>
      <c r="B44" s="7"/>
      <c r="C44" s="7"/>
      <c r="D44" s="7"/>
      <c r="E44" s="7"/>
      <c r="F44" s="7"/>
      <c r="G44" s="7"/>
      <c r="H44" s="7"/>
      <c r="I44" s="7"/>
      <c r="J44" s="7"/>
      <c r="AA44" s="12"/>
      <c r="AB44" s="12"/>
      <c r="AC44" s="12" t="s">
        <v>2909</v>
      </c>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row>
    <row r="45" spans="1:78" s="2" customFormat="1" ht="19.2">
      <c r="A45" s="103" t="s">
        <v>2821</v>
      </c>
      <c r="B45" s="100"/>
      <c r="C45" s="100"/>
      <c r="D45" s="100"/>
      <c r="E45" s="100"/>
      <c r="F45" s="100"/>
      <c r="G45" s="101"/>
      <c r="H45" s="7"/>
      <c r="I45" s="7"/>
      <c r="J45" s="7"/>
      <c r="AA45" s="12"/>
      <c r="AB45" s="12"/>
      <c r="AC45" s="12" t="s">
        <v>2910</v>
      </c>
      <c r="AD45" s="12" t="s">
        <v>2857</v>
      </c>
      <c r="AE45" s="12">
        <v>78</v>
      </c>
      <c r="AF45" s="12" t="s">
        <v>3460</v>
      </c>
      <c r="AG45" s="12">
        <v>78</v>
      </c>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row>
    <row r="46" spans="1:78" s="2" customFormat="1">
      <c r="A46" s="7"/>
      <c r="B46" s="7"/>
      <c r="C46" s="7"/>
      <c r="D46" s="7"/>
      <c r="E46" s="7"/>
      <c r="F46" s="7"/>
      <c r="G46" s="7"/>
      <c r="H46" s="7"/>
      <c r="I46" s="7"/>
      <c r="J46" s="7"/>
      <c r="AA46" s="12"/>
      <c r="AB46" s="12"/>
      <c r="AC46" s="12" t="s">
        <v>2911</v>
      </c>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2" customFormat="1" ht="28.35" customHeight="1">
      <c r="A47" s="104" t="s">
        <v>2822</v>
      </c>
      <c r="B47" s="95"/>
      <c r="C47" s="95"/>
      <c r="D47" s="95"/>
      <c r="E47" s="95"/>
      <c r="F47" s="95"/>
      <c r="G47" s="95"/>
      <c r="H47" s="7"/>
      <c r="I47" s="7"/>
      <c r="J47" s="7"/>
      <c r="AA47" s="12"/>
      <c r="AB47" s="12"/>
      <c r="AC47" s="12" t="s">
        <v>2912</v>
      </c>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row>
    <row r="48" spans="1:78" s="2" customFormat="1" ht="15.15" customHeight="1">
      <c r="A48" s="104"/>
      <c r="B48" s="95"/>
      <c r="C48" s="95"/>
      <c r="D48" s="95"/>
      <c r="E48" s="95"/>
      <c r="F48" s="95"/>
      <c r="G48" s="95"/>
      <c r="H48" s="7"/>
      <c r="I48" s="7"/>
      <c r="J48" s="7"/>
      <c r="AA48" s="12"/>
      <c r="AB48" s="12"/>
      <c r="AC48" s="12" t="s">
        <v>2913</v>
      </c>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row>
    <row r="49" spans="1:78" s="2" customFormat="1" ht="13.8">
      <c r="A49" s="11" t="s">
        <v>2746</v>
      </c>
      <c r="B49" s="105" t="s">
        <v>3588</v>
      </c>
      <c r="C49" s="82"/>
      <c r="D49" s="82"/>
      <c r="E49" s="83"/>
      <c r="F49" s="118" t="str">
        <f>IF(ISERROR(SEARCH("Nonstandard",$B$49))=TRUE,"","Please specify in the 'Notes' field below")</f>
        <v/>
      </c>
      <c r="G49" s="7"/>
      <c r="H49" s="7"/>
      <c r="I49" s="7"/>
      <c r="J49" s="7"/>
      <c r="AA49" s="12"/>
      <c r="AB49" s="12"/>
      <c r="AC49" s="12" t="s">
        <v>2914</v>
      </c>
      <c r="AD49" s="12" t="s">
        <v>2857</v>
      </c>
      <c r="AE49" s="12">
        <v>78</v>
      </c>
      <c r="AF49" s="12" t="s">
        <v>3460</v>
      </c>
      <c r="AG49" s="12">
        <v>78</v>
      </c>
      <c r="AH49" s="12" t="s">
        <v>2859</v>
      </c>
      <c r="AI49" s="119" t="str">
        <f>IF(ISERROR(FIND("]",$B$49))=TRUE,"",MID($B$49,2,FIND("]",$B$49)-2))</f>
        <v>3</v>
      </c>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row>
    <row r="50" spans="1:78" s="2" customFormat="1" ht="12">
      <c r="A50" s="7"/>
      <c r="B50" s="7"/>
      <c r="C50" s="7"/>
      <c r="D50" s="19" t="s">
        <v>3462</v>
      </c>
      <c r="E50" s="7"/>
      <c r="F50" s="7"/>
      <c r="G50" s="7"/>
      <c r="H50" s="7"/>
      <c r="I50" s="7"/>
      <c r="J50" s="7"/>
      <c r="AA50" s="12"/>
      <c r="AB50" s="12"/>
      <c r="AC50" s="12" t="s">
        <v>2915</v>
      </c>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row>
    <row r="51" spans="1:78" s="1" customFormat="1" ht="34.950000000000003" customHeight="1">
      <c r="A51" s="18"/>
      <c r="B51" s="17" t="s">
        <v>2749</v>
      </c>
      <c r="C51" s="20">
        <v>2024</v>
      </c>
      <c r="D51" s="120">
        <f>C51-1</f>
        <v>2023</v>
      </c>
      <c r="E51" s="120">
        <f>D51-1</f>
        <v>2022</v>
      </c>
      <c r="F51" s="120">
        <f>E51-1</f>
        <v>2021</v>
      </c>
      <c r="G51" s="120">
        <f>F51-1</f>
        <v>2020</v>
      </c>
      <c r="H51" s="10"/>
      <c r="I51" s="10"/>
      <c r="J51" s="10"/>
      <c r="K51" s="10"/>
      <c r="L51" s="10"/>
      <c r="M51" s="10"/>
      <c r="N51" s="10"/>
      <c r="O51" s="10"/>
      <c r="P51" s="10"/>
      <c r="Q51" s="10"/>
      <c r="R51" s="10"/>
      <c r="S51" s="10"/>
      <c r="AA51" s="28"/>
      <c r="AB51" s="28"/>
      <c r="AC51" s="28" t="s">
        <v>2916</v>
      </c>
      <c r="AD51" s="28" t="s">
        <v>2857</v>
      </c>
      <c r="AE51" s="28">
        <v>78</v>
      </c>
      <c r="AF51" s="28" t="s">
        <v>3460</v>
      </c>
      <c r="AG51" s="28">
        <v>78</v>
      </c>
      <c r="AH51" s="28" t="s">
        <v>3461</v>
      </c>
      <c r="AI51" s="28">
        <v>25</v>
      </c>
      <c r="AJ51" s="121">
        <f>IF($C$51&lt;&gt;"",$C$51,"")</f>
        <v>2024</v>
      </c>
      <c r="AK51" s="121">
        <f>IF($D$51&lt;&gt;"",$D$51,"")</f>
        <v>2023</v>
      </c>
      <c r="AL51" s="121">
        <f>IF($E$51&lt;&gt;"",$E$51,"")</f>
        <v>2022</v>
      </c>
      <c r="AM51" s="121">
        <f>IF($F$51&lt;&gt;"",$F$51,"")</f>
        <v>2021</v>
      </c>
      <c r="AN51" s="121">
        <f>IF($G$51&lt;&gt;"",$G$51,"")</f>
        <v>2020</v>
      </c>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row>
    <row r="52" spans="1:78" s="2" customFormat="1">
      <c r="A52" s="21"/>
      <c r="B52" s="22" t="s">
        <v>2819</v>
      </c>
      <c r="C52" s="23" t="s">
        <v>3464</v>
      </c>
      <c r="D52" s="24"/>
      <c r="E52" s="24"/>
      <c r="F52" s="24"/>
      <c r="G52" s="24"/>
      <c r="H52" s="7"/>
      <c r="I52" s="7"/>
      <c r="J52" s="7"/>
      <c r="AA52" s="12"/>
      <c r="AB52" s="12"/>
      <c r="AC52" s="12" t="s">
        <v>2917</v>
      </c>
      <c r="AD52" s="12" t="s">
        <v>2857</v>
      </c>
      <c r="AE52" s="12">
        <v>78</v>
      </c>
      <c r="AF52" s="12" t="s">
        <v>3460</v>
      </c>
      <c r="AG52" s="12">
        <v>78</v>
      </c>
      <c r="AH52" s="12" t="s">
        <v>3463</v>
      </c>
      <c r="AI52" s="12">
        <v>4</v>
      </c>
      <c r="AJ52" s="119" t="str">
        <f>IF($C$52&lt;&gt;"",$C$52,"")</f>
        <v xml:space="preserve"> </v>
      </c>
      <c r="AK52" s="119" t="str">
        <f>IF($D$52&lt;&gt;"",$D$52,"")</f>
        <v/>
      </c>
      <c r="AL52" s="119" t="str">
        <f>IF($E$52&lt;&gt;"",$E$52,"")</f>
        <v/>
      </c>
      <c r="AM52" s="119" t="str">
        <f>IF($F$52&lt;&gt;"",$F$52,"")</f>
        <v/>
      </c>
      <c r="AN52" s="119" t="str">
        <f>IF($G$52&lt;&gt;"",$G$52,"")</f>
        <v/>
      </c>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row>
    <row r="53" spans="1:78" s="2" customFormat="1">
      <c r="A53" s="7"/>
      <c r="B53" s="7"/>
      <c r="C53" s="7"/>
      <c r="D53" s="7"/>
      <c r="E53" s="7"/>
      <c r="F53" s="7"/>
      <c r="G53" s="7"/>
      <c r="H53" s="7"/>
      <c r="I53" s="7"/>
      <c r="J53" s="7"/>
      <c r="AA53" s="12"/>
      <c r="AB53" s="12"/>
      <c r="AC53" s="12" t="s">
        <v>2918</v>
      </c>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row>
    <row r="54" spans="1:78" s="2" customFormat="1" ht="12">
      <c r="A54" s="11" t="s">
        <v>2865</v>
      </c>
      <c r="B54" s="108"/>
      <c r="C54" s="86"/>
      <c r="D54" s="86"/>
      <c r="E54" s="86"/>
      <c r="F54" s="86"/>
      <c r="G54" s="87"/>
      <c r="H54" s="7"/>
      <c r="I54" s="7"/>
      <c r="J54" s="7"/>
      <c r="AA54" s="12"/>
      <c r="AB54" s="12"/>
      <c r="AC54" s="12" t="s">
        <v>2919</v>
      </c>
      <c r="AD54" s="12" t="s">
        <v>2857</v>
      </c>
      <c r="AE54" s="12">
        <v>78</v>
      </c>
      <c r="AF54" s="12" t="s">
        <v>3460</v>
      </c>
      <c r="AG54" s="12">
        <v>78</v>
      </c>
      <c r="AH54" s="12" t="s">
        <v>2866</v>
      </c>
      <c r="AI54" s="12"/>
      <c r="AJ54" s="119" t="str">
        <f>IF($B$54&lt;&gt;"",$B$54,"")</f>
        <v/>
      </c>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row>
    <row r="55" spans="1:78" s="2" customFormat="1">
      <c r="A55" s="7"/>
      <c r="B55" s="88"/>
      <c r="C55" s="89"/>
      <c r="D55" s="89"/>
      <c r="E55" s="89"/>
      <c r="F55" s="89"/>
      <c r="G55" s="90"/>
      <c r="H55" s="7"/>
      <c r="I55" s="7"/>
      <c r="J55" s="7"/>
      <c r="AA55" s="12"/>
      <c r="AB55" s="12"/>
      <c r="AC55" s="12" t="s">
        <v>2920</v>
      </c>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row>
    <row r="56" spans="1:78" s="2" customFormat="1">
      <c r="A56" s="7"/>
      <c r="B56" s="88"/>
      <c r="C56" s="89"/>
      <c r="D56" s="89"/>
      <c r="E56" s="89"/>
      <c r="F56" s="89"/>
      <c r="G56" s="90"/>
      <c r="H56" s="7"/>
      <c r="I56" s="7"/>
      <c r="J56" s="7"/>
      <c r="AA56" s="12"/>
      <c r="AB56" s="12"/>
      <c r="AC56" s="12" t="s">
        <v>2921</v>
      </c>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row>
    <row r="57" spans="1:78" s="2" customFormat="1">
      <c r="A57" s="7"/>
      <c r="B57" s="91"/>
      <c r="C57" s="92"/>
      <c r="D57" s="92"/>
      <c r="E57" s="92"/>
      <c r="F57" s="92"/>
      <c r="G57" s="93"/>
      <c r="H57" s="7"/>
      <c r="I57" s="7"/>
      <c r="J57" s="7"/>
      <c r="AA57" s="12"/>
      <c r="AB57" s="12"/>
      <c r="AC57" s="12" t="s">
        <v>2922</v>
      </c>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row>
    <row r="58" spans="1:78" s="2" customFormat="1">
      <c r="A58" s="7"/>
      <c r="B58" s="7"/>
      <c r="C58" s="7"/>
      <c r="D58" s="7"/>
      <c r="E58" s="7"/>
      <c r="F58" s="7"/>
      <c r="G58" s="7"/>
      <c r="H58" s="7"/>
      <c r="I58" s="7"/>
      <c r="J58" s="7"/>
      <c r="AA58" s="12"/>
      <c r="AB58" s="12"/>
      <c r="AC58" s="12" t="s">
        <v>2923</v>
      </c>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row>
    <row r="59" spans="1:78" s="2" customFormat="1">
      <c r="A59" s="7"/>
      <c r="B59" s="7"/>
      <c r="C59" s="7"/>
      <c r="D59" s="7"/>
      <c r="E59" s="7"/>
      <c r="F59" s="7"/>
      <c r="G59" s="7"/>
      <c r="H59" s="7"/>
      <c r="I59" s="7"/>
      <c r="J59" s="7"/>
      <c r="AA59" s="12"/>
      <c r="AB59" s="12"/>
      <c r="AC59" s="12" t="s">
        <v>2924</v>
      </c>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2" customFormat="1" ht="19.2">
      <c r="A60" s="103" t="s">
        <v>2823</v>
      </c>
      <c r="B60" s="100"/>
      <c r="C60" s="100"/>
      <c r="D60" s="100"/>
      <c r="E60" s="100"/>
      <c r="F60" s="100"/>
      <c r="G60" s="101"/>
      <c r="H60" s="7"/>
      <c r="I60" s="7"/>
      <c r="J60" s="7"/>
      <c r="AA60" s="12"/>
      <c r="AB60" s="12"/>
      <c r="AC60" s="12" t="s">
        <v>2925</v>
      </c>
      <c r="AD60" s="12" t="s">
        <v>2857</v>
      </c>
      <c r="AE60" s="12">
        <v>78</v>
      </c>
      <c r="AF60" s="12" t="s">
        <v>3460</v>
      </c>
      <c r="AG60" s="12">
        <v>120</v>
      </c>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row>
    <row r="61" spans="1:78" s="2" customFormat="1">
      <c r="A61" s="7"/>
      <c r="B61" s="7"/>
      <c r="C61" s="7"/>
      <c r="D61" s="7"/>
      <c r="E61" s="7"/>
      <c r="F61" s="7"/>
      <c r="G61" s="7"/>
      <c r="H61" s="7"/>
      <c r="I61" s="7"/>
      <c r="J61" s="7"/>
      <c r="AA61" s="12"/>
      <c r="AB61" s="12"/>
      <c r="AC61" s="12" t="s">
        <v>2926</v>
      </c>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2" customFormat="1" ht="13.8">
      <c r="A62" s="11" t="s">
        <v>2746</v>
      </c>
      <c r="B62" s="105" t="s">
        <v>3588</v>
      </c>
      <c r="C62" s="82"/>
      <c r="D62" s="82"/>
      <c r="E62" s="83"/>
      <c r="F62" s="118" t="str">
        <f>IF(ISERROR(SEARCH("Nonstandard",$B$62))=TRUE,"","Please specify in the 'Notes' field below")</f>
        <v/>
      </c>
      <c r="G62" s="7"/>
      <c r="H62" s="7"/>
      <c r="I62" s="7"/>
      <c r="J62" s="7"/>
      <c r="AA62" s="12"/>
      <c r="AB62" s="12"/>
      <c r="AC62" s="12" t="s">
        <v>2927</v>
      </c>
      <c r="AD62" s="12" t="s">
        <v>2857</v>
      </c>
      <c r="AE62" s="12">
        <v>78</v>
      </c>
      <c r="AF62" s="12" t="s">
        <v>3460</v>
      </c>
      <c r="AG62" s="12">
        <v>120</v>
      </c>
      <c r="AH62" s="12" t="s">
        <v>2859</v>
      </c>
      <c r="AI62" s="119" t="str">
        <f>IF(ISERROR(FIND("]",$B$62))=TRUE,"",MID($B$62,2,FIND("]",$B$62)-2))</f>
        <v>3</v>
      </c>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row>
    <row r="63" spans="1:78" s="2" customFormat="1" ht="12">
      <c r="A63" s="7"/>
      <c r="B63" s="7"/>
      <c r="C63" s="7"/>
      <c r="D63" s="19" t="s">
        <v>3462</v>
      </c>
      <c r="E63" s="7"/>
      <c r="F63" s="7"/>
      <c r="G63" s="7"/>
      <c r="H63" s="7"/>
      <c r="I63" s="7"/>
      <c r="J63" s="7"/>
      <c r="AA63" s="12"/>
      <c r="AB63" s="12"/>
      <c r="AC63" s="12" t="s">
        <v>2928</v>
      </c>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row>
    <row r="64" spans="1:78" s="1" customFormat="1" ht="34.950000000000003" customHeight="1">
      <c r="A64" s="18"/>
      <c r="B64" s="17" t="s">
        <v>2749</v>
      </c>
      <c r="C64" s="20">
        <v>2024</v>
      </c>
      <c r="D64" s="120">
        <f>C64-1</f>
        <v>2023</v>
      </c>
      <c r="E64" s="120">
        <f>D64-1</f>
        <v>2022</v>
      </c>
      <c r="F64" s="120">
        <f>E64-1</f>
        <v>2021</v>
      </c>
      <c r="G64" s="120">
        <f>F64-1</f>
        <v>2020</v>
      </c>
      <c r="H64" s="10"/>
      <c r="I64" s="10"/>
      <c r="J64" s="10"/>
      <c r="K64" s="10"/>
      <c r="L64" s="10"/>
      <c r="M64" s="10"/>
      <c r="N64" s="10"/>
      <c r="O64" s="10"/>
      <c r="P64" s="10"/>
      <c r="Q64" s="10"/>
      <c r="R64" s="10"/>
      <c r="S64" s="10"/>
      <c r="AA64" s="28"/>
      <c r="AB64" s="28"/>
      <c r="AC64" s="28" t="s">
        <v>2929</v>
      </c>
      <c r="AD64" s="28" t="s">
        <v>2857</v>
      </c>
      <c r="AE64" s="28">
        <v>78</v>
      </c>
      <c r="AF64" s="28" t="s">
        <v>3460</v>
      </c>
      <c r="AG64" s="28">
        <v>120</v>
      </c>
      <c r="AH64" s="28" t="s">
        <v>3461</v>
      </c>
      <c r="AI64" s="28">
        <v>25</v>
      </c>
      <c r="AJ64" s="121">
        <f>IF($C$64&lt;&gt;"",$C$64,"")</f>
        <v>2024</v>
      </c>
      <c r="AK64" s="121">
        <f>IF($D$64&lt;&gt;"",$D$64,"")</f>
        <v>2023</v>
      </c>
      <c r="AL64" s="121">
        <f>IF($E$64&lt;&gt;"",$E$64,"")</f>
        <v>2022</v>
      </c>
      <c r="AM64" s="121">
        <f>IF($F$64&lt;&gt;"",$F$64,"")</f>
        <v>2021</v>
      </c>
      <c r="AN64" s="121">
        <f>IF($G$64&lt;&gt;"",$G$64,"")</f>
        <v>2020</v>
      </c>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row>
    <row r="65" spans="1:78" s="2" customFormat="1">
      <c r="A65" s="21"/>
      <c r="B65" s="22" t="s">
        <v>2819</v>
      </c>
      <c r="C65" s="23" t="s">
        <v>3464</v>
      </c>
      <c r="D65" s="24"/>
      <c r="E65" s="24"/>
      <c r="F65" s="24"/>
      <c r="G65" s="24"/>
      <c r="H65" s="7"/>
      <c r="I65" s="7"/>
      <c r="J65" s="7"/>
      <c r="AA65" s="12"/>
      <c r="AB65" s="12"/>
      <c r="AC65" s="12" t="s">
        <v>2930</v>
      </c>
      <c r="AD65" s="12" t="s">
        <v>2857</v>
      </c>
      <c r="AE65" s="12">
        <v>78</v>
      </c>
      <c r="AF65" s="12" t="s">
        <v>3460</v>
      </c>
      <c r="AG65" s="12">
        <v>120</v>
      </c>
      <c r="AH65" s="12" t="s">
        <v>3463</v>
      </c>
      <c r="AI65" s="12">
        <v>4</v>
      </c>
      <c r="AJ65" s="119" t="str">
        <f>IF($C$65&lt;&gt;"",$C$65,"")</f>
        <v xml:space="preserve"> </v>
      </c>
      <c r="AK65" s="119" t="str">
        <f>IF($D$65&lt;&gt;"",$D$65,"")</f>
        <v/>
      </c>
      <c r="AL65" s="119" t="str">
        <f>IF($E$65&lt;&gt;"",$E$65,"")</f>
        <v/>
      </c>
      <c r="AM65" s="119" t="str">
        <f>IF($F$65&lt;&gt;"",$F$65,"")</f>
        <v/>
      </c>
      <c r="AN65" s="119" t="str">
        <f>IF($G$65&lt;&gt;"",$G$65,"")</f>
        <v/>
      </c>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2" customFormat="1">
      <c r="A66" s="7"/>
      <c r="B66" s="7"/>
      <c r="C66" s="7"/>
      <c r="D66" s="7"/>
      <c r="E66" s="7"/>
      <c r="F66" s="7"/>
      <c r="G66" s="7"/>
      <c r="H66" s="7"/>
      <c r="I66" s="7"/>
      <c r="J66" s="7"/>
      <c r="AA66" s="12"/>
      <c r="AB66" s="12"/>
      <c r="AC66" s="12" t="s">
        <v>2931</v>
      </c>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row>
    <row r="67" spans="1:78" s="2" customFormat="1" ht="12">
      <c r="A67" s="11" t="s">
        <v>2865</v>
      </c>
      <c r="B67" s="108"/>
      <c r="C67" s="86"/>
      <c r="D67" s="86"/>
      <c r="E67" s="86"/>
      <c r="F67" s="86"/>
      <c r="G67" s="87"/>
      <c r="H67" s="7"/>
      <c r="I67" s="7"/>
      <c r="J67" s="7"/>
      <c r="AA67" s="12"/>
      <c r="AB67" s="12"/>
      <c r="AC67" s="12" t="s">
        <v>2932</v>
      </c>
      <c r="AD67" s="12" t="s">
        <v>2857</v>
      </c>
      <c r="AE67" s="12">
        <v>78</v>
      </c>
      <c r="AF67" s="12" t="s">
        <v>3460</v>
      </c>
      <c r="AG67" s="12">
        <v>120</v>
      </c>
      <c r="AH67" s="12" t="s">
        <v>2866</v>
      </c>
      <c r="AI67" s="12"/>
      <c r="AJ67" s="119" t="str">
        <f>IF($B$67&lt;&gt;"",$B$67,"")</f>
        <v/>
      </c>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row>
    <row r="68" spans="1:78" s="2" customFormat="1">
      <c r="A68" s="7"/>
      <c r="B68" s="88"/>
      <c r="C68" s="89"/>
      <c r="D68" s="89"/>
      <c r="E68" s="89"/>
      <c r="F68" s="89"/>
      <c r="G68" s="90"/>
      <c r="H68" s="7"/>
      <c r="I68" s="7"/>
      <c r="J68" s="7"/>
      <c r="AA68" s="12"/>
      <c r="AB68" s="12"/>
      <c r="AC68" s="12" t="s">
        <v>2933</v>
      </c>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2" customFormat="1">
      <c r="A69" s="7"/>
      <c r="B69" s="88"/>
      <c r="C69" s="89"/>
      <c r="D69" s="89"/>
      <c r="E69" s="89"/>
      <c r="F69" s="89"/>
      <c r="G69" s="90"/>
      <c r="H69" s="7"/>
      <c r="I69" s="7"/>
      <c r="J69" s="7"/>
      <c r="AA69" s="12"/>
      <c r="AB69" s="12"/>
      <c r="AC69" s="12" t="s">
        <v>2934</v>
      </c>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row>
    <row r="70" spans="1:78" s="2" customFormat="1">
      <c r="A70" s="7"/>
      <c r="B70" s="91"/>
      <c r="C70" s="92"/>
      <c r="D70" s="92"/>
      <c r="E70" s="92"/>
      <c r="F70" s="92"/>
      <c r="G70" s="93"/>
      <c r="H70" s="7"/>
      <c r="I70" s="7"/>
      <c r="J70" s="7"/>
      <c r="AA70" s="12"/>
      <c r="AB70" s="12"/>
      <c r="AC70" s="12" t="s">
        <v>2935</v>
      </c>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row>
    <row r="71" spans="1:78" s="2" customFormat="1">
      <c r="A71" s="7"/>
      <c r="B71" s="7"/>
      <c r="C71" s="7"/>
      <c r="D71" s="7"/>
      <c r="E71" s="7"/>
      <c r="F71" s="7"/>
      <c r="G71" s="7"/>
      <c r="H71" s="7"/>
      <c r="I71" s="7"/>
      <c r="J71" s="7"/>
      <c r="AA71" s="12"/>
      <c r="AB71" s="12"/>
      <c r="AC71" s="12" t="s">
        <v>2936</v>
      </c>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c r="AC72" s="13" t="s">
        <v>3379</v>
      </c>
    </row>
  </sheetData>
  <sheetProtection algorithmName="SHA-512" hashValue="i+P36ueV7lx4rd0tKf7fpBXX1OXrhHfb77B0TEJAFdaCtP4nerkUUuWlH15/5nHEl/I4Yw1kmfvQmOyXUnKpkw==" saltValue="ZLGQzm+4G7UemONWmMrWmQ==" spinCount="100000" sheet="1" objects="1" scenarios="1" formatCells="0"/>
  <protectedRanges>
    <protectedRange sqref="B67 D65:M65 C64:C65 B62 B54 D52:M52 C51:C52 B49 B39 D35:M37 C34:C37 B32 B24 D22:M22 C21:C22 B19 ZZ1" name="editRange6"/>
  </protectedRanges>
  <mergeCells count="22">
    <mergeCell ref="B62:E62"/>
    <mergeCell ref="B67:G70"/>
    <mergeCell ref="B5:G5"/>
    <mergeCell ref="B6:G6"/>
    <mergeCell ref="B7:G7"/>
    <mergeCell ref="B8:G8"/>
    <mergeCell ref="B9:G9"/>
    <mergeCell ref="A47:G47"/>
    <mergeCell ref="A48:G48"/>
    <mergeCell ref="B49:E49"/>
    <mergeCell ref="B54:G57"/>
    <mergeCell ref="A60:G60"/>
    <mergeCell ref="B24:G27"/>
    <mergeCell ref="A30:G30"/>
    <mergeCell ref="B32:E32"/>
    <mergeCell ref="B39:G42"/>
    <mergeCell ref="A45:G45"/>
    <mergeCell ref="A2:G2"/>
    <mergeCell ref="A15:G15"/>
    <mergeCell ref="A17:G17"/>
    <mergeCell ref="A18:G18"/>
    <mergeCell ref="B19:E19"/>
  </mergeCells>
  <dataValidations count="8">
    <dataValidation type="list" allowBlank="1" showInputMessage="1" showErrorMessage="1" sqref="B19:E19 B32:E32 B49:E49 B62:E62">
      <formula1>LIST0</formula1>
    </dataValidation>
    <dataValidation type="list" allowBlank="1" showInputMessage="1" showErrorMessage="1" sqref="C21 C34 C51 C64">
      <formula1>"2024,2023,2022,2021,2020"</formula1>
    </dataValidation>
    <dataValidation type="custom" allowBlank="1" showDropDown="1" showInputMessage="1" showErrorMessage="1" errorTitle="VALUE NOT VALID" error="Values allowed: 0123456789.(C)(E)(P)(S)(U)" sqref="C22">
      <formula1>ISNUMBER(SUMPRODUCT(FIND(MID($C$22,ROW(INDIRECT("1:"&amp;LEN($C$22))),1),"0123456789. CEPSU()")))</formula1>
    </dataValidation>
    <dataValidation type="custom" allowBlank="1" showDropDown="1" showInputMessage="1" showErrorMessage="1" errorTitle="VALUE NOT VALID" error="Values allowed: 0123456789.(C)(E)(P)(S)(U)" sqref="C35">
      <formula1>ISNUMBER(SUMPRODUCT(FIND(MID($C$35,ROW(INDIRECT("1:"&amp;LEN($C$35))),1),"0123456789. CEPSU()")))</formula1>
    </dataValidation>
    <dataValidation type="custom" allowBlank="1" showDropDown="1" showInputMessage="1" showErrorMessage="1" errorTitle="VALUE NOT VALID" error="Values allowed: 0123456789.(C)(E)(P)(S)(U)" sqref="C36">
      <formula1>ISNUMBER(SUMPRODUCT(FIND(MID($C$36,ROW(INDIRECT("1:"&amp;LEN($C$36))),1),"0123456789. CEPSU()")))</formula1>
    </dataValidation>
    <dataValidation type="custom" allowBlank="1" showDropDown="1" showInputMessage="1" showErrorMessage="1" errorTitle="VALUE NOT VALID" error="Values allowed: 0123456789.(C)(E)(P)(S)(U)" sqref="C37">
      <formula1>ISNUMBER(SUMPRODUCT(FIND(MID($C$37,ROW(INDIRECT("1:"&amp;LEN($C$37))),1),"0123456789. CEPSU()")))</formula1>
    </dataValidation>
    <dataValidation type="custom" allowBlank="1" showDropDown="1" showInputMessage="1" showErrorMessage="1" errorTitle="VALUE NOT VALID" error="Values allowed: 0123456789.(C)(E)(P)(S)(U)" sqref="C52">
      <formula1>ISNUMBER(SUMPRODUCT(FIND(MID($C$52,ROW(INDIRECT("1:"&amp;LEN($C$52))),1),"0123456789. CEPSU()")))</formula1>
    </dataValidation>
    <dataValidation type="custom" allowBlank="1" showDropDown="1" showInputMessage="1" showErrorMessage="1" errorTitle="VALUE NOT VALID" error="Values allowed: 0123456789.(C)(E)(P)(S)(U)" sqref="C65">
      <formula1>ISNUMBER(SUMPRODUCT(FIND(MID($C$65,ROW(INDIRECT("1:"&amp;LEN($C$65))),1),"0123456789. CEPSU()")))</formula1>
    </dataValidation>
  </dataValidations>
  <hyperlinks>
    <hyperlink ref="B5" location="'Sources'!A1" display="&gt;&gt; Sources"/>
    <hyperlink ref="B6" location="A15" display="&gt;&gt; [76]      Registered workplaces that could be selected for labour inspection (Workplaces)"/>
    <hyperlink ref="B7" location="A30" display="&gt;&gt; [174]    Number of labour inspectors by sex (Persons)"/>
    <hyperlink ref="B8" location="A45" display="&gt;&gt; [78]      Number of labour inspection visits to workplaces during the year (Cases)"/>
    <hyperlink ref="B9" location="A60" display="&gt;&gt; [120]    Labour inspection visits per inspector (Rate)"/>
  </hyperlinks>
  <pageMargins left="0.7" right="0.7" top="0.75" bottom="0.75" header="0.3" footer="0.3"/>
  <rowBreaks count="4" manualBreakCount="4">
    <brk id="14" max="16383" man="1"/>
    <brk id="29" max="16383" man="1"/>
    <brk id="44" max="16383" man="1"/>
    <brk id="5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A74"/>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2824</v>
      </c>
      <c r="B2" s="97"/>
      <c r="C2" s="97"/>
      <c r="D2" s="97"/>
      <c r="E2" s="97"/>
      <c r="F2" s="97"/>
      <c r="G2" s="98"/>
      <c r="H2" s="7"/>
      <c r="I2" s="7"/>
      <c r="J2" s="7"/>
      <c r="AA2" s="12"/>
      <c r="AB2" s="12"/>
      <c r="AC2" s="12" t="s">
        <v>2867</v>
      </c>
      <c r="AD2" s="12"/>
      <c r="AE2" s="12" t="s">
        <v>2856</v>
      </c>
      <c r="AF2" s="12">
        <v>10</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3585</v>
      </c>
      <c r="C4" s="9"/>
      <c r="D4" s="9"/>
      <c r="E4" s="9"/>
      <c r="F4" s="9"/>
      <c r="G4" s="9"/>
      <c r="H4" s="7"/>
      <c r="I4" s="7"/>
      <c r="J4" s="7"/>
      <c r="AA4" s="12"/>
      <c r="AB4" s="12"/>
      <c r="AC4" s="12" t="s">
        <v>2869</v>
      </c>
      <c r="AD4" s="12" t="s">
        <v>2857</v>
      </c>
      <c r="AE4" s="12">
        <v>78</v>
      </c>
      <c r="AF4" s="12" t="s">
        <v>2856</v>
      </c>
      <c r="AG4" s="12">
        <v>10</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3545</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30"/>
      <c r="C7" s="30"/>
      <c r="D7" s="30"/>
      <c r="E7" s="30"/>
      <c r="F7" s="30"/>
      <c r="G7" s="30"/>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c r="A8" s="7"/>
      <c r="B8" s="7"/>
      <c r="C8" s="7"/>
      <c r="D8" s="7"/>
      <c r="E8" s="7"/>
      <c r="F8" s="7"/>
      <c r="G8" s="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c r="A9" s="7"/>
      <c r="B9" s="7"/>
      <c r="C9" s="7"/>
      <c r="D9" s="7"/>
      <c r="E9" s="7"/>
      <c r="F9" s="7"/>
      <c r="G9" s="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9.2">
      <c r="A10" s="103" t="s">
        <v>2740</v>
      </c>
      <c r="B10" s="100"/>
      <c r="C10" s="100"/>
      <c r="D10" s="100"/>
      <c r="E10" s="100"/>
      <c r="F10" s="100"/>
      <c r="G10" s="101"/>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ht="41.55" customHeight="1">
      <c r="A12" s="104" t="s">
        <v>2825</v>
      </c>
      <c r="B12" s="95"/>
      <c r="C12" s="95"/>
      <c r="D12" s="95"/>
      <c r="E12" s="95"/>
      <c r="F12" s="95"/>
      <c r="G12" s="95"/>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ht="15.15" customHeight="1">
      <c r="A13" s="104"/>
      <c r="B13" s="95"/>
      <c r="C13" s="95"/>
      <c r="D13" s="95"/>
      <c r="E13" s="95"/>
      <c r="F13" s="95"/>
      <c r="G13" s="95"/>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ht="13.8">
      <c r="A14" s="11" t="s">
        <v>2737</v>
      </c>
      <c r="B14" s="105" t="s">
        <v>2</v>
      </c>
      <c r="C14" s="82"/>
      <c r="D14" s="82"/>
      <c r="E14" s="83"/>
      <c r="F14" s="118" t="str">
        <f>IF(ISERROR(SEARCH("Nonstandard",$B$14))=TRUE,"","Please specify in the 'Notes' field below")</f>
        <v/>
      </c>
      <c r="G14" s="7"/>
      <c r="H14" s="7"/>
      <c r="I14" s="7"/>
      <c r="J14" s="7"/>
      <c r="AA14" s="12"/>
      <c r="AB14" s="12"/>
      <c r="AC14" s="12" t="s">
        <v>2879</v>
      </c>
      <c r="AD14" s="12" t="s">
        <v>2857</v>
      </c>
      <c r="AE14" s="12">
        <v>78</v>
      </c>
      <c r="AF14" s="12" t="s">
        <v>2856</v>
      </c>
      <c r="AG14" s="12">
        <v>10</v>
      </c>
      <c r="AH14" s="12" t="s">
        <v>3458</v>
      </c>
      <c r="AI14" s="12">
        <v>10</v>
      </c>
      <c r="AJ14" s="12" t="s">
        <v>3459</v>
      </c>
      <c r="AK14" s="119" t="str">
        <f>IF(ISERROR(FIND("]",$B$14))=TRUE,"",MID($B$14,2,FIND("]",$B$14)-2))</f>
        <v/>
      </c>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c r="A15" s="7"/>
      <c r="B15" s="7"/>
      <c r="C15" s="7"/>
      <c r="D15" s="7"/>
      <c r="E15" s="7"/>
      <c r="F15" s="7"/>
      <c r="G15" s="7"/>
      <c r="H15" s="7"/>
      <c r="I15" s="7"/>
      <c r="J15" s="7"/>
      <c r="AA15" s="12"/>
      <c r="AB15" s="12"/>
      <c r="AC15" s="12" t="s">
        <v>2880</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ht="13.8">
      <c r="A16" s="11" t="s">
        <v>2826</v>
      </c>
      <c r="B16" s="105" t="s">
        <v>2</v>
      </c>
      <c r="C16" s="82"/>
      <c r="D16" s="82"/>
      <c r="E16" s="83"/>
      <c r="F16" s="118" t="str">
        <f>IF(ISERROR(SEARCH("Nonstandard",$B$16))=TRUE,"","Please specify in the 'Notes' field below")</f>
        <v/>
      </c>
      <c r="G16" s="7"/>
      <c r="H16" s="7"/>
      <c r="I16" s="7"/>
      <c r="J16" s="7"/>
      <c r="AA16" s="12"/>
      <c r="AB16" s="12"/>
      <c r="AC16" s="12" t="s">
        <v>2881</v>
      </c>
      <c r="AD16" s="12" t="s">
        <v>2857</v>
      </c>
      <c r="AE16" s="12">
        <v>78</v>
      </c>
      <c r="AF16" s="12" t="s">
        <v>2856</v>
      </c>
      <c r="AG16" s="12">
        <v>10</v>
      </c>
      <c r="AH16" s="12" t="s">
        <v>3458</v>
      </c>
      <c r="AI16" s="12">
        <v>16</v>
      </c>
      <c r="AJ16" s="12" t="s">
        <v>3459</v>
      </c>
      <c r="AK16" s="119" t="str">
        <f>IF(ISERROR(FIND("]",$B$16))=TRUE,"",MID($B$16,2,FIND("]",$B$16)-2))</f>
        <v/>
      </c>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c r="A17" s="7"/>
      <c r="B17" s="7"/>
      <c r="C17" s="7"/>
      <c r="D17" s="7"/>
      <c r="E17" s="7"/>
      <c r="F17" s="7"/>
      <c r="G17" s="7"/>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3.8">
      <c r="A18" s="11" t="s">
        <v>2827</v>
      </c>
      <c r="B18" s="105" t="s">
        <v>2</v>
      </c>
      <c r="C18" s="82"/>
      <c r="D18" s="82"/>
      <c r="E18" s="83"/>
      <c r="F18" s="118" t="str">
        <f>IF(ISERROR(SEARCH("Nonstandard",$B$18))=TRUE,"","Please specify in the 'Notes' field below")</f>
        <v/>
      </c>
      <c r="G18" s="7"/>
      <c r="H18" s="7"/>
      <c r="I18" s="7"/>
      <c r="J18" s="7"/>
      <c r="AA18" s="12"/>
      <c r="AB18" s="12"/>
      <c r="AC18" s="12" t="s">
        <v>2883</v>
      </c>
      <c r="AD18" s="12" t="s">
        <v>2857</v>
      </c>
      <c r="AE18" s="12">
        <v>78</v>
      </c>
      <c r="AF18" s="12" t="s">
        <v>2856</v>
      </c>
      <c r="AG18" s="12">
        <v>10</v>
      </c>
      <c r="AH18" s="12" t="s">
        <v>3458</v>
      </c>
      <c r="AI18" s="12">
        <v>17</v>
      </c>
      <c r="AJ18" s="12" t="s">
        <v>3459</v>
      </c>
      <c r="AK18" s="119" t="str">
        <f>IF(ISERROR(FIND("]",$B$18))=TRUE,"",MID($B$18,2,FIND("]",$B$18)-2))</f>
        <v/>
      </c>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c r="A19" s="7"/>
      <c r="B19" s="7"/>
      <c r="C19" s="7"/>
      <c r="D19" s="7"/>
      <c r="E19" s="7"/>
      <c r="F19" s="7"/>
      <c r="G19" s="7"/>
      <c r="H19" s="7"/>
      <c r="I19" s="7"/>
      <c r="J19" s="7"/>
      <c r="AA19" s="12"/>
      <c r="AB19" s="12"/>
      <c r="AC19" s="12" t="s">
        <v>2884</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3.8">
      <c r="A20" s="11" t="s">
        <v>2828</v>
      </c>
      <c r="B20" s="105" t="s">
        <v>2</v>
      </c>
      <c r="C20" s="82"/>
      <c r="D20" s="82"/>
      <c r="E20" s="83"/>
      <c r="F20" s="118" t="str">
        <f>IF(ISERROR(SEARCH("Nonstandard",$B$20))=TRUE,"","Please specify in the 'Notes' field below")</f>
        <v/>
      </c>
      <c r="G20" s="7"/>
      <c r="H20" s="7"/>
      <c r="I20" s="7"/>
      <c r="J20" s="7"/>
      <c r="AA20" s="12"/>
      <c r="AB20" s="12"/>
      <c r="AC20" s="12" t="s">
        <v>2885</v>
      </c>
      <c r="AD20" s="12" t="s">
        <v>2857</v>
      </c>
      <c r="AE20" s="12">
        <v>78</v>
      </c>
      <c r="AF20" s="12" t="s">
        <v>2856</v>
      </c>
      <c r="AG20" s="12">
        <v>10</v>
      </c>
      <c r="AH20" s="12" t="s">
        <v>3458</v>
      </c>
      <c r="AI20" s="12">
        <v>18</v>
      </c>
      <c r="AJ20" s="12" t="s">
        <v>3459</v>
      </c>
      <c r="AK20" s="119" t="str">
        <f>IF(ISERROR(FIND("]",$B$20))=TRUE,"",MID($B$20,2,FIND("]",$B$20)-2))</f>
        <v/>
      </c>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c r="A21" s="7"/>
      <c r="B21" s="7"/>
      <c r="C21" s="7"/>
      <c r="D21" s="7"/>
      <c r="E21" s="7"/>
      <c r="F21" s="7"/>
      <c r="G21" s="7"/>
      <c r="H21" s="7"/>
      <c r="I21" s="7"/>
      <c r="J21" s="7"/>
      <c r="AA21" s="12"/>
      <c r="AB21" s="12"/>
      <c r="AC21" s="12" t="s">
        <v>2886</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2" customFormat="1" ht="13.8">
      <c r="A22" s="11" t="s">
        <v>2829</v>
      </c>
      <c r="B22" s="105" t="s">
        <v>2</v>
      </c>
      <c r="C22" s="82"/>
      <c r="D22" s="82"/>
      <c r="E22" s="83"/>
      <c r="F22" s="118" t="str">
        <f>IF(ISERROR(SEARCH("Nonstandard",$B$22))=TRUE,"","Please specify in the 'Notes' field below")</f>
        <v/>
      </c>
      <c r="G22" s="7"/>
      <c r="H22" s="7"/>
      <c r="I22" s="7"/>
      <c r="J22" s="7"/>
      <c r="AA22" s="12"/>
      <c r="AB22" s="12"/>
      <c r="AC22" s="12" t="s">
        <v>2887</v>
      </c>
      <c r="AD22" s="12" t="s">
        <v>2857</v>
      </c>
      <c r="AE22" s="12">
        <v>78</v>
      </c>
      <c r="AF22" s="12" t="s">
        <v>2856</v>
      </c>
      <c r="AG22" s="12">
        <v>10</v>
      </c>
      <c r="AH22" s="12" t="s">
        <v>3458</v>
      </c>
      <c r="AI22" s="12">
        <v>19</v>
      </c>
      <c r="AJ22" s="12" t="s">
        <v>3459</v>
      </c>
      <c r="AK22" s="119" t="str">
        <f>IF(ISERROR(FIND("]",$B$22))=TRUE,"",MID($B$22,2,FIND("]",$B$22)-2))</f>
        <v/>
      </c>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7"/>
      <c r="B23" s="7"/>
      <c r="C23" s="7"/>
      <c r="D23" s="7"/>
      <c r="E23" s="7"/>
      <c r="F23" s="7"/>
      <c r="G23" s="7"/>
      <c r="H23" s="7"/>
      <c r="I23" s="7"/>
      <c r="J23" s="7"/>
      <c r="AA23" s="12"/>
      <c r="AB23" s="12"/>
      <c r="AC23" s="12" t="s">
        <v>2888</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ht="13.8">
      <c r="A24" s="11" t="s">
        <v>2830</v>
      </c>
      <c r="B24" s="105" t="s">
        <v>2</v>
      </c>
      <c r="C24" s="82"/>
      <c r="D24" s="82"/>
      <c r="E24" s="83"/>
      <c r="F24" s="118" t="str">
        <f>IF(ISERROR(SEARCH("Nonstandard",$B$24))=TRUE,"","Please specify in the 'Notes' field below")</f>
        <v/>
      </c>
      <c r="G24" s="7"/>
      <c r="H24" s="7"/>
      <c r="I24" s="7"/>
      <c r="J24" s="7"/>
      <c r="AA24" s="12"/>
      <c r="AB24" s="12"/>
      <c r="AC24" s="12" t="s">
        <v>2889</v>
      </c>
      <c r="AD24" s="12" t="s">
        <v>2857</v>
      </c>
      <c r="AE24" s="12">
        <v>78</v>
      </c>
      <c r="AF24" s="12" t="s">
        <v>2856</v>
      </c>
      <c r="AG24" s="12">
        <v>10</v>
      </c>
      <c r="AH24" s="12" t="s">
        <v>3458</v>
      </c>
      <c r="AI24" s="12">
        <v>20</v>
      </c>
      <c r="AJ24" s="12" t="s">
        <v>3459</v>
      </c>
      <c r="AK24" s="119" t="str">
        <f>IF(ISERROR(FIND("]",$B$24))=TRUE,"",MID($B$24,2,FIND("]",$B$24)-2))</f>
        <v/>
      </c>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7"/>
      <c r="B25" s="7"/>
      <c r="C25" s="7"/>
      <c r="D25" s="7"/>
      <c r="E25" s="7"/>
      <c r="F25" s="7"/>
      <c r="G25" s="7"/>
      <c r="H25" s="7"/>
      <c r="I25" s="7"/>
      <c r="J25" s="7"/>
      <c r="AA25" s="12"/>
      <c r="AB25" s="12"/>
      <c r="AC25" s="12" t="s">
        <v>2890</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ht="13.8">
      <c r="A26" s="11" t="s">
        <v>2831</v>
      </c>
      <c r="B26" s="105" t="s">
        <v>2</v>
      </c>
      <c r="C26" s="82"/>
      <c r="D26" s="82"/>
      <c r="E26" s="83"/>
      <c r="F26" s="118" t="str">
        <f>IF(ISERROR(SEARCH("Nonstandard",$B$26))=TRUE,"","Please specify in the 'Notes' field below")</f>
        <v/>
      </c>
      <c r="G26" s="7"/>
      <c r="H26" s="7"/>
      <c r="I26" s="7"/>
      <c r="J26" s="7"/>
      <c r="AA26" s="12"/>
      <c r="AB26" s="12"/>
      <c r="AC26" s="12" t="s">
        <v>2891</v>
      </c>
      <c r="AD26" s="12" t="s">
        <v>2857</v>
      </c>
      <c r="AE26" s="12">
        <v>78</v>
      </c>
      <c r="AF26" s="12" t="s">
        <v>2856</v>
      </c>
      <c r="AG26" s="12">
        <v>10</v>
      </c>
      <c r="AH26" s="12" t="s">
        <v>3458</v>
      </c>
      <c r="AI26" s="12">
        <v>21</v>
      </c>
      <c r="AJ26" s="12" t="s">
        <v>3459</v>
      </c>
      <c r="AK26" s="119" t="str">
        <f>IF(ISERROR(FIND("]",$B$26))=TRUE,"",MID($B$26,2,FIND("]",$B$26)-2))</f>
        <v/>
      </c>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7"/>
      <c r="B27" s="7"/>
      <c r="C27" s="7"/>
      <c r="D27" s="7"/>
      <c r="E27" s="7"/>
      <c r="F27" s="7"/>
      <c r="G27" s="7"/>
      <c r="H27" s="7"/>
      <c r="I27" s="7"/>
      <c r="J27" s="7"/>
      <c r="AA27" s="12"/>
      <c r="AB27" s="12"/>
      <c r="AC27" s="12" t="s">
        <v>2892</v>
      </c>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ht="13.8">
      <c r="A28" s="11" t="s">
        <v>2832</v>
      </c>
      <c r="B28" s="105" t="s">
        <v>2</v>
      </c>
      <c r="C28" s="82"/>
      <c r="D28" s="82"/>
      <c r="E28" s="83"/>
      <c r="F28" s="118" t="str">
        <f>IF(ISERROR(SEARCH("Nonstandard",$B$28))=TRUE,"","Please specify in the 'Notes' field below")</f>
        <v/>
      </c>
      <c r="G28" s="7"/>
      <c r="H28" s="7"/>
      <c r="I28" s="7"/>
      <c r="J28" s="7"/>
      <c r="AA28" s="12"/>
      <c r="AB28" s="12"/>
      <c r="AC28" s="12" t="s">
        <v>2893</v>
      </c>
      <c r="AD28" s="12" t="s">
        <v>2857</v>
      </c>
      <c r="AE28" s="12">
        <v>78</v>
      </c>
      <c r="AF28" s="12" t="s">
        <v>2856</v>
      </c>
      <c r="AG28" s="12">
        <v>10</v>
      </c>
      <c r="AH28" s="12" t="s">
        <v>3458</v>
      </c>
      <c r="AI28" s="12">
        <v>22</v>
      </c>
      <c r="AJ28" s="12" t="s">
        <v>3459</v>
      </c>
      <c r="AK28" s="119" t="str">
        <f>IF(ISERROR(FIND("]",$B$28))=TRUE,"",MID($B$28,2,FIND("]",$B$28)-2))</f>
        <v/>
      </c>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7"/>
      <c r="B29" s="7"/>
      <c r="C29" s="7"/>
      <c r="D29" s="7"/>
      <c r="E29" s="7"/>
      <c r="F29" s="7"/>
      <c r="G29" s="7"/>
      <c r="H29" s="7"/>
      <c r="I29" s="7"/>
      <c r="J29" s="7"/>
      <c r="AA29" s="12"/>
      <c r="AB29" s="12"/>
      <c r="AC29" s="12" t="s">
        <v>2894</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3.8">
      <c r="A30" s="11" t="s">
        <v>2833</v>
      </c>
      <c r="B30" s="109" t="s">
        <v>3592</v>
      </c>
      <c r="C30" s="82"/>
      <c r="D30" s="82"/>
      <c r="E30" s="82"/>
      <c r="F30" s="82"/>
      <c r="G30" s="83"/>
      <c r="H30" s="7"/>
      <c r="I30" s="7"/>
      <c r="J30" s="7"/>
      <c r="AA30" s="12"/>
      <c r="AB30" s="12"/>
      <c r="AC30" s="12" t="s">
        <v>2895</v>
      </c>
      <c r="AD30" s="12" t="s">
        <v>2857</v>
      </c>
      <c r="AE30" s="12">
        <v>78</v>
      </c>
      <c r="AF30" s="12" t="s">
        <v>2856</v>
      </c>
      <c r="AG30" s="12">
        <v>10</v>
      </c>
      <c r="AH30" s="12" t="s">
        <v>3458</v>
      </c>
      <c r="AI30" s="12">
        <v>47</v>
      </c>
      <c r="AJ30" s="12" t="s">
        <v>3459</v>
      </c>
      <c r="AK30" s="12" t="s">
        <v>3592</v>
      </c>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c r="A31" s="7"/>
      <c r="B31" s="7"/>
      <c r="C31" s="7"/>
      <c r="D31" s="7"/>
      <c r="E31" s="7"/>
      <c r="F31" s="7"/>
      <c r="G31" s="7"/>
      <c r="H31" s="7"/>
      <c r="I31" s="7"/>
      <c r="J31" s="7"/>
      <c r="AA31" s="12"/>
      <c r="AB31" s="12"/>
      <c r="AC31" s="12" t="s">
        <v>2896</v>
      </c>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ht="12">
      <c r="A32" s="11" t="s">
        <v>2865</v>
      </c>
      <c r="B32" s="108"/>
      <c r="C32" s="86"/>
      <c r="D32" s="86"/>
      <c r="E32" s="86"/>
      <c r="F32" s="86"/>
      <c r="G32" s="87"/>
      <c r="H32" s="7"/>
      <c r="I32" s="7"/>
      <c r="J32" s="7"/>
      <c r="AA32" s="12"/>
      <c r="AB32" s="12"/>
      <c r="AC32" s="12" t="s">
        <v>2897</v>
      </c>
      <c r="AD32" s="12" t="s">
        <v>2857</v>
      </c>
      <c r="AE32" s="12">
        <v>78</v>
      </c>
      <c r="AF32" s="12" t="s">
        <v>2856</v>
      </c>
      <c r="AG32" s="12">
        <v>10</v>
      </c>
      <c r="AH32" s="12" t="s">
        <v>2866</v>
      </c>
      <c r="AI32" s="12"/>
      <c r="AJ32" s="119" t="str">
        <f>IF($B$32&lt;&gt;"",$B$32,"")</f>
        <v/>
      </c>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c r="A33" s="7"/>
      <c r="B33" s="88"/>
      <c r="C33" s="89"/>
      <c r="D33" s="89"/>
      <c r="E33" s="89"/>
      <c r="F33" s="89"/>
      <c r="G33" s="90"/>
      <c r="H33" s="7"/>
      <c r="I33" s="7"/>
      <c r="J33" s="7"/>
      <c r="AA33" s="12"/>
      <c r="AB33" s="12"/>
      <c r="AC33" s="12" t="s">
        <v>2898</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88"/>
      <c r="C34" s="89"/>
      <c r="D34" s="89"/>
      <c r="E34" s="89"/>
      <c r="F34" s="89"/>
      <c r="G34" s="90"/>
      <c r="H34" s="7"/>
      <c r="I34" s="7"/>
      <c r="J34" s="7"/>
      <c r="AA34" s="12"/>
      <c r="AB34" s="12"/>
      <c r="AC34" s="12" t="s">
        <v>2899</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c r="A35" s="7"/>
      <c r="B35" s="91"/>
      <c r="C35" s="92"/>
      <c r="D35" s="92"/>
      <c r="E35" s="92"/>
      <c r="F35" s="92"/>
      <c r="G35" s="93"/>
      <c r="H35" s="7"/>
      <c r="I35" s="7"/>
      <c r="J35" s="7"/>
      <c r="AA35" s="12"/>
      <c r="AB35" s="12"/>
      <c r="AC35" s="12" t="s">
        <v>2900</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7"/>
      <c r="B36" s="7"/>
      <c r="C36" s="7"/>
      <c r="D36" s="7"/>
      <c r="E36" s="7"/>
      <c r="F36" s="7"/>
      <c r="G36" s="7"/>
      <c r="H36" s="7"/>
      <c r="I36" s="7"/>
      <c r="J36" s="7"/>
      <c r="AA36" s="12"/>
      <c r="AB36" s="12"/>
      <c r="AC36" s="12" t="s">
        <v>2901</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7"/>
      <c r="B37" s="7"/>
      <c r="C37" s="7"/>
      <c r="D37" s="7"/>
      <c r="E37" s="7"/>
      <c r="F37" s="7"/>
      <c r="G37" s="7"/>
      <c r="H37" s="7"/>
      <c r="I37" s="7"/>
      <c r="J37" s="7"/>
      <c r="AA37" s="12"/>
      <c r="AB37" s="12"/>
      <c r="AC37" s="12" t="s">
        <v>2902</v>
      </c>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ht="19.2">
      <c r="A38" s="103" t="s">
        <v>2834</v>
      </c>
      <c r="B38" s="100"/>
      <c r="C38" s="100"/>
      <c r="D38" s="100"/>
      <c r="E38" s="100"/>
      <c r="F38" s="100"/>
      <c r="G38" s="101"/>
      <c r="H38" s="7"/>
      <c r="I38" s="7"/>
      <c r="J38" s="7"/>
      <c r="AA38" s="12"/>
      <c r="AB38" s="12"/>
      <c r="AC38" s="12" t="s">
        <v>2903</v>
      </c>
      <c r="AD38" s="12" t="s">
        <v>2857</v>
      </c>
      <c r="AE38" s="12">
        <v>78</v>
      </c>
      <c r="AF38" s="12" t="s">
        <v>3460</v>
      </c>
      <c r="AG38" s="12">
        <v>56</v>
      </c>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c r="A39" s="7"/>
      <c r="B39" s="7"/>
      <c r="C39" s="7"/>
      <c r="D39" s="7"/>
      <c r="E39" s="7"/>
      <c r="F39" s="7"/>
      <c r="G39" s="7"/>
      <c r="H39" s="7"/>
      <c r="I39" s="7"/>
      <c r="J39" s="7"/>
      <c r="AA39" s="12"/>
      <c r="AB39" s="12"/>
      <c r="AC39" s="12" t="s">
        <v>2904</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ht="28.35" customHeight="1">
      <c r="A40" s="104" t="s">
        <v>2765</v>
      </c>
      <c r="B40" s="95"/>
      <c r="C40" s="95"/>
      <c r="D40" s="95"/>
      <c r="E40" s="95"/>
      <c r="F40" s="95"/>
      <c r="G40" s="95"/>
      <c r="H40" s="7"/>
      <c r="I40" s="7"/>
      <c r="J40" s="7"/>
      <c r="AA40" s="12"/>
      <c r="AB40" s="12"/>
      <c r="AC40" s="12" t="s">
        <v>2905</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ht="15.15" customHeight="1">
      <c r="A41" s="104"/>
      <c r="B41" s="95"/>
      <c r="C41" s="95"/>
      <c r="D41" s="95"/>
      <c r="E41" s="95"/>
      <c r="F41" s="95"/>
      <c r="G41" s="95"/>
      <c r="H41" s="7"/>
      <c r="I41" s="7"/>
      <c r="J41" s="7"/>
      <c r="AA41" s="12"/>
      <c r="AB41" s="12"/>
      <c r="AC41" s="12" t="s">
        <v>2906</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2" customFormat="1" ht="13.8">
      <c r="A42" s="11" t="s">
        <v>2746</v>
      </c>
      <c r="B42" s="105" t="s">
        <v>2</v>
      </c>
      <c r="C42" s="82"/>
      <c r="D42" s="82"/>
      <c r="E42" s="83"/>
      <c r="F42" s="118" t="str">
        <f>IF(ISERROR(SEARCH("Nonstandard",$B$42))=TRUE,"","Please specify in the 'Notes' field below")</f>
        <v/>
      </c>
      <c r="G42" s="7"/>
      <c r="H42" s="7"/>
      <c r="I42" s="7"/>
      <c r="J42" s="7"/>
      <c r="AA42" s="12"/>
      <c r="AB42" s="12"/>
      <c r="AC42" s="12" t="s">
        <v>2907</v>
      </c>
      <c r="AD42" s="12" t="s">
        <v>2857</v>
      </c>
      <c r="AE42" s="12">
        <v>78</v>
      </c>
      <c r="AF42" s="12" t="s">
        <v>3460</v>
      </c>
      <c r="AG42" s="12">
        <v>56</v>
      </c>
      <c r="AH42" s="12" t="s">
        <v>2859</v>
      </c>
      <c r="AI42" s="119" t="str">
        <f>IF(ISERROR(FIND("]",$B$42))=TRUE,"",MID($B$42,2,FIND("]",$B$42)-2))</f>
        <v/>
      </c>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row>
    <row r="43" spans="1:78" s="2" customFormat="1" ht="12">
      <c r="A43" s="7"/>
      <c r="B43" s="7"/>
      <c r="C43" s="7"/>
      <c r="D43" s="19" t="s">
        <v>3462</v>
      </c>
      <c r="E43" s="7"/>
      <c r="F43" s="7"/>
      <c r="G43" s="7"/>
      <c r="H43" s="7"/>
      <c r="I43" s="7"/>
      <c r="J43" s="7"/>
      <c r="AA43" s="12"/>
      <c r="AB43" s="12"/>
      <c r="AC43" s="12" t="s">
        <v>2908</v>
      </c>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row>
    <row r="44" spans="1:78" s="1" customFormat="1" ht="34.950000000000003" customHeight="1">
      <c r="A44" s="18"/>
      <c r="B44" s="20" t="s">
        <v>3465</v>
      </c>
      <c r="C44" s="20">
        <v>2024</v>
      </c>
      <c r="D44" s="120">
        <f>C44-1</f>
        <v>2023</v>
      </c>
      <c r="E44" s="120">
        <f>D44-1</f>
        <v>2022</v>
      </c>
      <c r="F44" s="120">
        <f>E44-1</f>
        <v>2021</v>
      </c>
      <c r="G44" s="120">
        <f>F44-1</f>
        <v>2020</v>
      </c>
      <c r="H44" s="10"/>
      <c r="I44" s="10"/>
      <c r="J44" s="10"/>
      <c r="K44" s="10"/>
      <c r="L44" s="10"/>
      <c r="M44" s="10"/>
      <c r="N44" s="10"/>
      <c r="O44" s="10"/>
      <c r="P44" s="10"/>
      <c r="Q44" s="10"/>
      <c r="R44" s="10"/>
      <c r="S44" s="10"/>
      <c r="AA44" s="28"/>
      <c r="AB44" s="28"/>
      <c r="AC44" s="28" t="s">
        <v>2909</v>
      </c>
      <c r="AD44" s="28" t="s">
        <v>2857</v>
      </c>
      <c r="AE44" s="28">
        <v>78</v>
      </c>
      <c r="AF44" s="28" t="s">
        <v>3460</v>
      </c>
      <c r="AG44" s="28">
        <v>56</v>
      </c>
      <c r="AH44" s="28" t="s">
        <v>3461</v>
      </c>
      <c r="AI44" s="121">
        <f>IF($B$44=$BB$44,IF(BE44&lt;&gt;"",BE44,""),IF($B$44=$BC$44,IF(BF44&lt;&gt;"",BF44,""),IF($B$44=$BD$44,IF(BG44&lt;&gt;"",BG44,""),"")))</f>
        <v>15</v>
      </c>
      <c r="AJ44" s="121">
        <f>IF($C$44&lt;&gt;"",$C$44,"")</f>
        <v>2024</v>
      </c>
      <c r="AK44" s="121">
        <f>IF($D$44&lt;&gt;"",$D$44,"")</f>
        <v>2023</v>
      </c>
      <c r="AL44" s="121">
        <f>IF($E$44&lt;&gt;"",$E$44,"")</f>
        <v>2022</v>
      </c>
      <c r="AM44" s="121">
        <f>IF($F$44&lt;&gt;"",$F$44,"")</f>
        <v>2021</v>
      </c>
      <c r="AN44" s="121">
        <f>IF($G$44&lt;&gt;"",$G$44,"")</f>
        <v>2020</v>
      </c>
      <c r="AO44" s="28"/>
      <c r="AP44" s="28"/>
      <c r="AQ44" s="28"/>
      <c r="AR44" s="28"/>
      <c r="AS44" s="28"/>
      <c r="AT44" s="28"/>
      <c r="AU44" s="28"/>
      <c r="AV44" s="28"/>
      <c r="AW44" s="28"/>
      <c r="AX44" s="28"/>
      <c r="AY44" s="28"/>
      <c r="AZ44" s="28"/>
      <c r="BA44" s="28"/>
      <c r="BB44" s="28" t="s">
        <v>3465</v>
      </c>
      <c r="BC44" s="28" t="s">
        <v>3466</v>
      </c>
      <c r="BD44" s="28" t="s">
        <v>3467</v>
      </c>
      <c r="BE44" s="28">
        <v>15</v>
      </c>
      <c r="BF44" s="28">
        <v>33</v>
      </c>
      <c r="BG44" s="28">
        <v>14</v>
      </c>
      <c r="BH44" s="28"/>
      <c r="BI44" s="28"/>
      <c r="BJ44" s="28"/>
      <c r="BK44" s="28"/>
      <c r="BL44" s="28"/>
      <c r="BM44" s="28"/>
      <c r="BN44" s="28"/>
      <c r="BO44" s="28"/>
      <c r="BP44" s="28"/>
      <c r="BQ44" s="28"/>
      <c r="BR44" s="28"/>
      <c r="BS44" s="28"/>
      <c r="BT44" s="28"/>
      <c r="BU44" s="28"/>
      <c r="BV44" s="28"/>
      <c r="BW44" s="28"/>
      <c r="BX44" s="28"/>
      <c r="BY44" s="28"/>
      <c r="BZ44" s="28"/>
    </row>
    <row r="45" spans="1:78" s="2" customFormat="1">
      <c r="A45" s="21"/>
      <c r="B45" s="122" t="str">
        <f t="shared" ref="B45:B67" si="0">IF(LEFT(A45,1)=" "," ",IF($B$44=$BB$44,IF(BB45&lt;&gt;"",BB45,""),IF($B$44=$BC$44,IF(BC45&lt;&gt;"",BC45,""),IF($B$44=$BD$44,IF(BD45&lt;&gt;"",BD45,""),""))))</f>
        <v>Total</v>
      </c>
      <c r="C45" s="23" t="s">
        <v>3464</v>
      </c>
      <c r="D45" s="24"/>
      <c r="E45" s="24"/>
      <c r="F45" s="24"/>
      <c r="G45" s="24"/>
      <c r="H45" s="7"/>
      <c r="I45" s="7"/>
      <c r="J45" s="7"/>
      <c r="AA45" s="12"/>
      <c r="AB45" s="12"/>
      <c r="AC45" s="12" t="s">
        <v>2910</v>
      </c>
      <c r="AD45" s="12" t="s">
        <v>2857</v>
      </c>
      <c r="AE45" s="12">
        <v>78</v>
      </c>
      <c r="AF45" s="12" t="s">
        <v>3460</v>
      </c>
      <c r="AG45" s="12">
        <v>56</v>
      </c>
      <c r="AH45" s="12" t="s">
        <v>3463</v>
      </c>
      <c r="AI45" s="119">
        <f t="shared" ref="AI45:AI67" si="1">IF(LEFT(AH45,1)=".",".",IF($B$44=$BB$44, IF(BE45&lt;&gt;"",BE45,""),IF($B$44=$BC$44,IF(BF45&lt;&gt;"",BF45,""),IF($B$44=$BD$44,IF(BG45&lt;&gt;"",BG45,""),""))))</f>
        <v>713</v>
      </c>
      <c r="AJ45" s="119" t="str">
        <f>IF($C$45&lt;&gt;"",$C$45,"")</f>
        <v xml:space="preserve"> </v>
      </c>
      <c r="AK45" s="119" t="str">
        <f>IF($D$45&lt;&gt;"",$D$45,"")</f>
        <v/>
      </c>
      <c r="AL45" s="119" t="str">
        <f>IF($E$45&lt;&gt;"",$E$45,"")</f>
        <v/>
      </c>
      <c r="AM45" s="119" t="str">
        <f>IF($F$45&lt;&gt;"",$F$45,"")</f>
        <v/>
      </c>
      <c r="AN45" s="119" t="str">
        <f>IF($G$45&lt;&gt;"",$G$45,"")</f>
        <v/>
      </c>
      <c r="AO45" s="12"/>
      <c r="AP45" s="12"/>
      <c r="AQ45" s="12"/>
      <c r="AR45" s="12"/>
      <c r="AS45" s="12"/>
      <c r="AT45" s="12"/>
      <c r="AU45" s="12"/>
      <c r="AV45" s="12"/>
      <c r="AW45" s="12"/>
      <c r="AX45" s="12"/>
      <c r="AY45" s="12"/>
      <c r="AZ45" s="12"/>
      <c r="BA45" s="12"/>
      <c r="BB45" s="12" t="s">
        <v>2749</v>
      </c>
      <c r="BC45" s="12" t="s">
        <v>2749</v>
      </c>
      <c r="BD45" s="12" t="s">
        <v>2749</v>
      </c>
      <c r="BE45" s="12">
        <v>713</v>
      </c>
      <c r="BF45" s="12">
        <v>1111</v>
      </c>
      <c r="BG45" s="12">
        <v>496</v>
      </c>
      <c r="BH45" s="12"/>
      <c r="BI45" s="12"/>
      <c r="BJ45" s="12"/>
      <c r="BK45" s="12"/>
      <c r="BL45" s="12"/>
      <c r="BM45" s="12"/>
      <c r="BN45" s="12"/>
      <c r="BO45" s="12"/>
      <c r="BP45" s="12"/>
      <c r="BQ45" s="12"/>
      <c r="BR45" s="12"/>
      <c r="BS45" s="12"/>
      <c r="BT45" s="12"/>
      <c r="BU45" s="12"/>
      <c r="BV45" s="12"/>
      <c r="BW45" s="12"/>
      <c r="BX45" s="12"/>
      <c r="BY45" s="12"/>
      <c r="BZ45" s="12"/>
    </row>
    <row r="46" spans="1:78" s="2" customFormat="1">
      <c r="A46" s="21"/>
      <c r="B46" s="122" t="str">
        <f t="shared" si="0"/>
        <v>A. Agriculture; forestry and fishing</v>
      </c>
      <c r="C46" s="23" t="s">
        <v>3464</v>
      </c>
      <c r="D46" s="24"/>
      <c r="E46" s="24"/>
      <c r="F46" s="24"/>
      <c r="G46" s="24"/>
      <c r="H46" s="7"/>
      <c r="I46" s="7"/>
      <c r="J46" s="7"/>
      <c r="AA46" s="12"/>
      <c r="AB46" s="12"/>
      <c r="AC46" s="12" t="s">
        <v>2911</v>
      </c>
      <c r="AD46" s="12" t="s">
        <v>2857</v>
      </c>
      <c r="AE46" s="12">
        <v>78</v>
      </c>
      <c r="AF46" s="12" t="s">
        <v>3460</v>
      </c>
      <c r="AG46" s="12">
        <v>56</v>
      </c>
      <c r="AH46" s="12" t="s">
        <v>3463</v>
      </c>
      <c r="AI46" s="119">
        <f t="shared" si="1"/>
        <v>714</v>
      </c>
      <c r="AJ46" s="119" t="str">
        <f>IF($C$46&lt;&gt;"",$C$46,"")</f>
        <v xml:space="preserve"> </v>
      </c>
      <c r="AK46" s="119" t="str">
        <f>IF($D$46&lt;&gt;"",$D$46,"")</f>
        <v/>
      </c>
      <c r="AL46" s="119" t="str">
        <f>IF($E$46&lt;&gt;"",$E$46,"")</f>
        <v/>
      </c>
      <c r="AM46" s="119" t="str">
        <f>IF($F$46&lt;&gt;"",$F$46,"")</f>
        <v/>
      </c>
      <c r="AN46" s="119" t="str">
        <f>IF($G$46&lt;&gt;"",$G$46,"")</f>
        <v/>
      </c>
      <c r="AO46" s="12"/>
      <c r="AP46" s="12"/>
      <c r="AQ46" s="12"/>
      <c r="AR46" s="12"/>
      <c r="AS46" s="12"/>
      <c r="AT46" s="12"/>
      <c r="AU46" s="12"/>
      <c r="AV46" s="12"/>
      <c r="AW46" s="12"/>
      <c r="AX46" s="12"/>
      <c r="AY46" s="12"/>
      <c r="AZ46" s="12"/>
      <c r="BA46" s="12"/>
      <c r="BB46" s="12" t="s">
        <v>3468</v>
      </c>
      <c r="BC46" s="12" t="s">
        <v>3469</v>
      </c>
      <c r="BD46" s="12" t="s">
        <v>3470</v>
      </c>
      <c r="BE46" s="12">
        <v>714</v>
      </c>
      <c r="BF46" s="12">
        <v>1112</v>
      </c>
      <c r="BG46" s="12">
        <v>499</v>
      </c>
      <c r="BH46" s="12"/>
      <c r="BI46" s="12"/>
      <c r="BJ46" s="12"/>
      <c r="BK46" s="12"/>
      <c r="BL46" s="12"/>
      <c r="BM46" s="12"/>
      <c r="BN46" s="12"/>
      <c r="BO46" s="12"/>
      <c r="BP46" s="12"/>
      <c r="BQ46" s="12"/>
      <c r="BR46" s="12"/>
      <c r="BS46" s="12"/>
      <c r="BT46" s="12"/>
      <c r="BU46" s="12"/>
      <c r="BV46" s="12"/>
      <c r="BW46" s="12"/>
      <c r="BX46" s="12"/>
      <c r="BY46" s="12"/>
      <c r="BZ46" s="12"/>
    </row>
    <row r="47" spans="1:78" s="2" customFormat="1">
      <c r="A47" s="21"/>
      <c r="B47" s="122" t="str">
        <f t="shared" si="0"/>
        <v>B. Mining and quarrying</v>
      </c>
      <c r="C47" s="23" t="s">
        <v>3464</v>
      </c>
      <c r="D47" s="24"/>
      <c r="E47" s="24"/>
      <c r="F47" s="24"/>
      <c r="G47" s="24"/>
      <c r="H47" s="7"/>
      <c r="I47" s="7"/>
      <c r="J47" s="7"/>
      <c r="AA47" s="12"/>
      <c r="AB47" s="12"/>
      <c r="AC47" s="12" t="s">
        <v>2912</v>
      </c>
      <c r="AD47" s="12" t="s">
        <v>2857</v>
      </c>
      <c r="AE47" s="12">
        <v>78</v>
      </c>
      <c r="AF47" s="12" t="s">
        <v>3460</v>
      </c>
      <c r="AG47" s="12">
        <v>56</v>
      </c>
      <c r="AH47" s="12" t="s">
        <v>3463</v>
      </c>
      <c r="AI47" s="119">
        <f t="shared" si="1"/>
        <v>716</v>
      </c>
      <c r="AJ47" s="119" t="str">
        <f>IF($C$47&lt;&gt;"",$C$47,"")</f>
        <v xml:space="preserve"> </v>
      </c>
      <c r="AK47" s="119" t="str">
        <f>IF($D$47&lt;&gt;"",$D$47,"")</f>
        <v/>
      </c>
      <c r="AL47" s="119" t="str">
        <f>IF($E$47&lt;&gt;"",$E$47,"")</f>
        <v/>
      </c>
      <c r="AM47" s="119" t="str">
        <f>IF($F$47&lt;&gt;"",$F$47,"")</f>
        <v/>
      </c>
      <c r="AN47" s="119" t="str">
        <f>IF($G$47&lt;&gt;"",$G$47,"")</f>
        <v/>
      </c>
      <c r="AO47" s="12"/>
      <c r="AP47" s="12"/>
      <c r="AQ47" s="12"/>
      <c r="AR47" s="12"/>
      <c r="AS47" s="12"/>
      <c r="AT47" s="12"/>
      <c r="AU47" s="12"/>
      <c r="AV47" s="12"/>
      <c r="AW47" s="12"/>
      <c r="AX47" s="12"/>
      <c r="AY47" s="12"/>
      <c r="AZ47" s="12"/>
      <c r="BA47" s="12"/>
      <c r="BB47" s="12" t="s">
        <v>3471</v>
      </c>
      <c r="BC47" s="12" t="s">
        <v>3472</v>
      </c>
      <c r="BD47" s="12" t="s">
        <v>3473</v>
      </c>
      <c r="BE47" s="12">
        <v>716</v>
      </c>
      <c r="BF47" s="12">
        <v>1213</v>
      </c>
      <c r="BG47" s="12">
        <v>502</v>
      </c>
      <c r="BH47" s="12"/>
      <c r="BI47" s="12"/>
      <c r="BJ47" s="12"/>
      <c r="BK47" s="12"/>
      <c r="BL47" s="12"/>
      <c r="BM47" s="12"/>
      <c r="BN47" s="12"/>
      <c r="BO47" s="12"/>
      <c r="BP47" s="12"/>
      <c r="BQ47" s="12"/>
      <c r="BR47" s="12"/>
      <c r="BS47" s="12"/>
      <c r="BT47" s="12"/>
      <c r="BU47" s="12"/>
      <c r="BV47" s="12"/>
      <c r="BW47" s="12"/>
      <c r="BX47" s="12"/>
      <c r="BY47" s="12"/>
      <c r="BZ47" s="12"/>
    </row>
    <row r="48" spans="1:78" s="2" customFormat="1">
      <c r="A48" s="21"/>
      <c r="B48" s="122" t="str">
        <f t="shared" si="0"/>
        <v>C. Manufacturing</v>
      </c>
      <c r="C48" s="23" t="s">
        <v>3464</v>
      </c>
      <c r="D48" s="24"/>
      <c r="E48" s="24"/>
      <c r="F48" s="24"/>
      <c r="G48" s="24"/>
      <c r="H48" s="7"/>
      <c r="I48" s="7"/>
      <c r="J48" s="7"/>
      <c r="AA48" s="12"/>
      <c r="AB48" s="12"/>
      <c r="AC48" s="12" t="s">
        <v>2913</v>
      </c>
      <c r="AD48" s="12" t="s">
        <v>2857</v>
      </c>
      <c r="AE48" s="12">
        <v>78</v>
      </c>
      <c r="AF48" s="12" t="s">
        <v>3460</v>
      </c>
      <c r="AG48" s="12">
        <v>56</v>
      </c>
      <c r="AH48" s="12" t="s">
        <v>3463</v>
      </c>
      <c r="AI48" s="119">
        <f t="shared" si="1"/>
        <v>722</v>
      </c>
      <c r="AJ48" s="119" t="str">
        <f>IF($C$48&lt;&gt;"",$C$48,"")</f>
        <v xml:space="preserve"> </v>
      </c>
      <c r="AK48" s="119" t="str">
        <f>IF($D$48&lt;&gt;"",$D$48,"")</f>
        <v/>
      </c>
      <c r="AL48" s="119" t="str">
        <f>IF($E$48&lt;&gt;"",$E$48,"")</f>
        <v/>
      </c>
      <c r="AM48" s="119" t="str">
        <f>IF($F$48&lt;&gt;"",$F$48,"")</f>
        <v/>
      </c>
      <c r="AN48" s="119" t="str">
        <f>IF($G$48&lt;&gt;"",$G$48,"")</f>
        <v/>
      </c>
      <c r="AO48" s="12"/>
      <c r="AP48" s="12"/>
      <c r="AQ48" s="12"/>
      <c r="AR48" s="12"/>
      <c r="AS48" s="12"/>
      <c r="AT48" s="12"/>
      <c r="AU48" s="12"/>
      <c r="AV48" s="12"/>
      <c r="AW48" s="12"/>
      <c r="AX48" s="12"/>
      <c r="AY48" s="12"/>
      <c r="AZ48" s="12"/>
      <c r="BA48" s="12"/>
      <c r="BB48" s="12" t="s">
        <v>3474</v>
      </c>
      <c r="BC48" s="12" t="s">
        <v>3475</v>
      </c>
      <c r="BD48" s="12" t="s">
        <v>3476</v>
      </c>
      <c r="BE48" s="12">
        <v>722</v>
      </c>
      <c r="BF48" s="12">
        <v>1115</v>
      </c>
      <c r="BG48" s="12">
        <v>507</v>
      </c>
      <c r="BH48" s="12"/>
      <c r="BI48" s="12"/>
      <c r="BJ48" s="12"/>
      <c r="BK48" s="12"/>
      <c r="BL48" s="12"/>
      <c r="BM48" s="12"/>
      <c r="BN48" s="12"/>
      <c r="BO48" s="12"/>
      <c r="BP48" s="12"/>
      <c r="BQ48" s="12"/>
      <c r="BR48" s="12"/>
      <c r="BS48" s="12"/>
      <c r="BT48" s="12"/>
      <c r="BU48" s="12"/>
      <c r="BV48" s="12"/>
      <c r="BW48" s="12"/>
      <c r="BX48" s="12"/>
      <c r="BY48" s="12"/>
      <c r="BZ48" s="12"/>
    </row>
    <row r="49" spans="1:78" s="2" customFormat="1">
      <c r="A49" s="21"/>
      <c r="B49" s="122" t="str">
        <f t="shared" si="0"/>
        <v>D. Electricity; gas, steam and air conditioning supply</v>
      </c>
      <c r="C49" s="23" t="s">
        <v>3464</v>
      </c>
      <c r="D49" s="24"/>
      <c r="E49" s="24"/>
      <c r="F49" s="24"/>
      <c r="G49" s="24"/>
      <c r="H49" s="7"/>
      <c r="I49" s="7"/>
      <c r="J49" s="7"/>
      <c r="AA49" s="12"/>
      <c r="AB49" s="12"/>
      <c r="AC49" s="12" t="s">
        <v>2914</v>
      </c>
      <c r="AD49" s="12" t="s">
        <v>2857</v>
      </c>
      <c r="AE49" s="12">
        <v>78</v>
      </c>
      <c r="AF49" s="12" t="s">
        <v>3460</v>
      </c>
      <c r="AG49" s="12">
        <v>56</v>
      </c>
      <c r="AH49" s="12" t="s">
        <v>3463</v>
      </c>
      <c r="AI49" s="119">
        <f t="shared" si="1"/>
        <v>723</v>
      </c>
      <c r="AJ49" s="119" t="str">
        <f>IF($C$49&lt;&gt;"",$C$49,"")</f>
        <v xml:space="preserve"> </v>
      </c>
      <c r="AK49" s="119" t="str">
        <f>IF($D$49&lt;&gt;"",$D$49,"")</f>
        <v/>
      </c>
      <c r="AL49" s="119" t="str">
        <f>IF($E$49&lt;&gt;"",$E$49,"")</f>
        <v/>
      </c>
      <c r="AM49" s="119" t="str">
        <f>IF($F$49&lt;&gt;"",$F$49,"")</f>
        <v/>
      </c>
      <c r="AN49" s="119" t="str">
        <f>IF($G$49&lt;&gt;"",$G$49,"")</f>
        <v/>
      </c>
      <c r="AO49" s="12"/>
      <c r="AP49" s="12"/>
      <c r="AQ49" s="12"/>
      <c r="AR49" s="12"/>
      <c r="AS49" s="12"/>
      <c r="AT49" s="12"/>
      <c r="AU49" s="12"/>
      <c r="AV49" s="12"/>
      <c r="AW49" s="12"/>
      <c r="AX49" s="12"/>
      <c r="AY49" s="12"/>
      <c r="AZ49" s="12"/>
      <c r="BA49" s="12"/>
      <c r="BB49" s="12" t="s">
        <v>3477</v>
      </c>
      <c r="BC49" s="12" t="s">
        <v>3478</v>
      </c>
      <c r="BD49" s="12" t="s">
        <v>3479</v>
      </c>
      <c r="BE49" s="12">
        <v>723</v>
      </c>
      <c r="BF49" s="12">
        <v>1211</v>
      </c>
      <c r="BG49" s="12">
        <v>525</v>
      </c>
      <c r="BH49" s="12"/>
      <c r="BI49" s="12"/>
      <c r="BJ49" s="12"/>
      <c r="BK49" s="12"/>
      <c r="BL49" s="12"/>
      <c r="BM49" s="12"/>
      <c r="BN49" s="12"/>
      <c r="BO49" s="12"/>
      <c r="BP49" s="12"/>
      <c r="BQ49" s="12"/>
      <c r="BR49" s="12"/>
      <c r="BS49" s="12"/>
      <c r="BT49" s="12"/>
      <c r="BU49" s="12"/>
      <c r="BV49" s="12"/>
      <c r="BW49" s="12"/>
      <c r="BX49" s="12"/>
      <c r="BY49" s="12"/>
      <c r="BZ49" s="12"/>
    </row>
    <row r="50" spans="1:78" s="2" customFormat="1">
      <c r="A50" s="21"/>
      <c r="B50" s="122" t="str">
        <f t="shared" si="0"/>
        <v>E. Water supply; sewerage, waste management and remediation activities</v>
      </c>
      <c r="C50" s="23" t="s">
        <v>3464</v>
      </c>
      <c r="D50" s="24"/>
      <c r="E50" s="24"/>
      <c r="F50" s="24"/>
      <c r="G50" s="24"/>
      <c r="H50" s="7"/>
      <c r="I50" s="7"/>
      <c r="J50" s="7"/>
      <c r="AA50" s="12"/>
      <c r="AB50" s="12"/>
      <c r="AC50" s="12" t="s">
        <v>2915</v>
      </c>
      <c r="AD50" s="12" t="s">
        <v>2857</v>
      </c>
      <c r="AE50" s="12">
        <v>78</v>
      </c>
      <c r="AF50" s="12" t="s">
        <v>3460</v>
      </c>
      <c r="AG50" s="12">
        <v>56</v>
      </c>
      <c r="AH50" s="12" t="s">
        <v>3463</v>
      </c>
      <c r="AI50" s="119">
        <f t="shared" si="1"/>
        <v>725</v>
      </c>
      <c r="AJ50" s="119" t="str">
        <f>IF($C$50&lt;&gt;"",$C$50,"")</f>
        <v xml:space="preserve"> </v>
      </c>
      <c r="AK50" s="119" t="str">
        <f>IF($D$50&lt;&gt;"",$D$50,"")</f>
        <v/>
      </c>
      <c r="AL50" s="119" t="str">
        <f>IF($E$50&lt;&gt;"",$E$50,"")</f>
        <v/>
      </c>
      <c r="AM50" s="119" t="str">
        <f>IF($F$50&lt;&gt;"",$F$50,"")</f>
        <v/>
      </c>
      <c r="AN50" s="119" t="str">
        <f>IF($G$50&lt;&gt;"",$G$50,"")</f>
        <v/>
      </c>
      <c r="AO50" s="12"/>
      <c r="AP50" s="12"/>
      <c r="AQ50" s="12"/>
      <c r="AR50" s="12"/>
      <c r="AS50" s="12"/>
      <c r="AT50" s="12"/>
      <c r="AU50" s="12"/>
      <c r="AV50" s="12"/>
      <c r="AW50" s="12"/>
      <c r="AX50" s="12"/>
      <c r="AY50" s="12"/>
      <c r="AZ50" s="12"/>
      <c r="BA50" s="12"/>
      <c r="BB50" s="12" t="s">
        <v>3480</v>
      </c>
      <c r="BC50" s="12" t="s">
        <v>3481</v>
      </c>
      <c r="BD50" s="12" t="s">
        <v>3482</v>
      </c>
      <c r="BE50" s="12">
        <v>725</v>
      </c>
      <c r="BF50" s="12">
        <v>1116</v>
      </c>
      <c r="BG50" s="12">
        <v>527</v>
      </c>
      <c r="BH50" s="12"/>
      <c r="BI50" s="12"/>
      <c r="BJ50" s="12"/>
      <c r="BK50" s="12"/>
      <c r="BL50" s="12"/>
      <c r="BM50" s="12"/>
      <c r="BN50" s="12"/>
      <c r="BO50" s="12"/>
      <c r="BP50" s="12"/>
      <c r="BQ50" s="12"/>
      <c r="BR50" s="12"/>
      <c r="BS50" s="12"/>
      <c r="BT50" s="12"/>
      <c r="BU50" s="12"/>
      <c r="BV50" s="12"/>
      <c r="BW50" s="12"/>
      <c r="BX50" s="12"/>
      <c r="BY50" s="12"/>
      <c r="BZ50" s="12"/>
    </row>
    <row r="51" spans="1:78" s="2" customFormat="1">
      <c r="A51" s="21"/>
      <c r="B51" s="122" t="str">
        <f t="shared" si="0"/>
        <v>F. Construction</v>
      </c>
      <c r="C51" s="23" t="s">
        <v>3464</v>
      </c>
      <c r="D51" s="24"/>
      <c r="E51" s="24"/>
      <c r="F51" s="24"/>
      <c r="G51" s="24"/>
      <c r="H51" s="7"/>
      <c r="I51" s="7"/>
      <c r="J51" s="7"/>
      <c r="AA51" s="12"/>
      <c r="AB51" s="12"/>
      <c r="AC51" s="12" t="s">
        <v>2916</v>
      </c>
      <c r="AD51" s="12" t="s">
        <v>2857</v>
      </c>
      <c r="AE51" s="12">
        <v>78</v>
      </c>
      <c r="AF51" s="12" t="s">
        <v>3460</v>
      </c>
      <c r="AG51" s="12">
        <v>56</v>
      </c>
      <c r="AH51" s="12" t="s">
        <v>3463</v>
      </c>
      <c r="AI51" s="119">
        <f t="shared" si="1"/>
        <v>726</v>
      </c>
      <c r="AJ51" s="119" t="str">
        <f>IF($C$51&lt;&gt;"",$C$51,"")</f>
        <v xml:space="preserve"> </v>
      </c>
      <c r="AK51" s="119" t="str">
        <f>IF($D$51&lt;&gt;"",$D$51,"")</f>
        <v/>
      </c>
      <c r="AL51" s="119" t="str">
        <f>IF($E$51&lt;&gt;"",$E$51,"")</f>
        <v/>
      </c>
      <c r="AM51" s="119" t="str">
        <f>IF($F$51&lt;&gt;"",$F$51,"")</f>
        <v/>
      </c>
      <c r="AN51" s="119" t="str">
        <f>IF($G$51&lt;&gt;"",$G$51,"")</f>
        <v/>
      </c>
      <c r="AO51" s="12"/>
      <c r="AP51" s="12"/>
      <c r="AQ51" s="12"/>
      <c r="AR51" s="12"/>
      <c r="AS51" s="12"/>
      <c r="AT51" s="12"/>
      <c r="AU51" s="12"/>
      <c r="AV51" s="12"/>
      <c r="AW51" s="12"/>
      <c r="AX51" s="12"/>
      <c r="AY51" s="12"/>
      <c r="AZ51" s="12"/>
      <c r="BA51" s="12"/>
      <c r="BB51" s="12" t="s">
        <v>3483</v>
      </c>
      <c r="BC51" s="12" t="s">
        <v>3484</v>
      </c>
      <c r="BD51" s="12" t="s">
        <v>3483</v>
      </c>
      <c r="BE51" s="12">
        <v>726</v>
      </c>
      <c r="BF51" s="12">
        <v>1117</v>
      </c>
      <c r="BG51" s="12">
        <v>534</v>
      </c>
      <c r="BH51" s="12"/>
      <c r="BI51" s="12"/>
      <c r="BJ51" s="12"/>
      <c r="BK51" s="12"/>
      <c r="BL51" s="12"/>
      <c r="BM51" s="12"/>
      <c r="BN51" s="12"/>
      <c r="BO51" s="12"/>
      <c r="BP51" s="12"/>
      <c r="BQ51" s="12"/>
      <c r="BR51" s="12"/>
      <c r="BS51" s="12"/>
      <c r="BT51" s="12"/>
      <c r="BU51" s="12"/>
      <c r="BV51" s="12"/>
      <c r="BW51" s="12"/>
      <c r="BX51" s="12"/>
      <c r="BY51" s="12"/>
      <c r="BZ51" s="12"/>
    </row>
    <row r="52" spans="1:78" s="2" customFormat="1">
      <c r="A52" s="21"/>
      <c r="B52" s="122" t="str">
        <f t="shared" si="0"/>
        <v>G. Wholesale and retail trade; repair of motor vehicles and motorcycles</v>
      </c>
      <c r="C52" s="23" t="s">
        <v>3464</v>
      </c>
      <c r="D52" s="24"/>
      <c r="E52" s="24"/>
      <c r="F52" s="24"/>
      <c r="G52" s="24"/>
      <c r="H52" s="7"/>
      <c r="I52" s="7"/>
      <c r="J52" s="7"/>
      <c r="AA52" s="12"/>
      <c r="AB52" s="12"/>
      <c r="AC52" s="12" t="s">
        <v>2917</v>
      </c>
      <c r="AD52" s="12" t="s">
        <v>2857</v>
      </c>
      <c r="AE52" s="12">
        <v>78</v>
      </c>
      <c r="AF52" s="12" t="s">
        <v>3460</v>
      </c>
      <c r="AG52" s="12">
        <v>56</v>
      </c>
      <c r="AH52" s="12" t="s">
        <v>3463</v>
      </c>
      <c r="AI52" s="119">
        <f t="shared" si="1"/>
        <v>727</v>
      </c>
      <c r="AJ52" s="119" t="str">
        <f>IF($C$52&lt;&gt;"",$C$52,"")</f>
        <v xml:space="preserve"> </v>
      </c>
      <c r="AK52" s="119" t="str">
        <f>IF($D$52&lt;&gt;"",$D$52,"")</f>
        <v/>
      </c>
      <c r="AL52" s="119" t="str">
        <f>IF($E$52&lt;&gt;"",$E$52,"")</f>
        <v/>
      </c>
      <c r="AM52" s="119" t="str">
        <f>IF($F$52&lt;&gt;"",$F$52,"")</f>
        <v/>
      </c>
      <c r="AN52" s="119" t="str">
        <f>IF($G$52&lt;&gt;"",$G$52,"")</f>
        <v/>
      </c>
      <c r="AO52" s="12"/>
      <c r="AP52" s="12"/>
      <c r="AQ52" s="12"/>
      <c r="AR52" s="12"/>
      <c r="AS52" s="12"/>
      <c r="AT52" s="12"/>
      <c r="AU52" s="12"/>
      <c r="AV52" s="12"/>
      <c r="AW52" s="12"/>
      <c r="AX52" s="12"/>
      <c r="AY52" s="12"/>
      <c r="AZ52" s="12"/>
      <c r="BA52" s="12"/>
      <c r="BB52" s="12" t="s">
        <v>3485</v>
      </c>
      <c r="BC52" s="12" t="s">
        <v>3486</v>
      </c>
      <c r="BD52" s="12" t="s">
        <v>3487</v>
      </c>
      <c r="BE52" s="12">
        <v>727</v>
      </c>
      <c r="BF52" s="12">
        <v>1161</v>
      </c>
      <c r="BG52" s="12">
        <v>535</v>
      </c>
      <c r="BH52" s="12"/>
      <c r="BI52" s="12"/>
      <c r="BJ52" s="12"/>
      <c r="BK52" s="12"/>
      <c r="BL52" s="12"/>
      <c r="BM52" s="12"/>
      <c r="BN52" s="12"/>
      <c r="BO52" s="12"/>
      <c r="BP52" s="12"/>
      <c r="BQ52" s="12"/>
      <c r="BR52" s="12"/>
      <c r="BS52" s="12"/>
      <c r="BT52" s="12"/>
      <c r="BU52" s="12"/>
      <c r="BV52" s="12"/>
      <c r="BW52" s="12"/>
      <c r="BX52" s="12"/>
      <c r="BY52" s="12"/>
      <c r="BZ52" s="12"/>
    </row>
    <row r="53" spans="1:78" s="2" customFormat="1">
      <c r="A53" s="21"/>
      <c r="B53" s="122" t="str">
        <f t="shared" si="0"/>
        <v>H. Transportation and storage</v>
      </c>
      <c r="C53" s="23" t="s">
        <v>3464</v>
      </c>
      <c r="D53" s="24"/>
      <c r="E53" s="24"/>
      <c r="F53" s="24"/>
      <c r="G53" s="24"/>
      <c r="H53" s="7"/>
      <c r="I53" s="7"/>
      <c r="J53" s="7"/>
      <c r="AA53" s="12"/>
      <c r="AB53" s="12"/>
      <c r="AC53" s="12" t="s">
        <v>2918</v>
      </c>
      <c r="AD53" s="12" t="s">
        <v>2857</v>
      </c>
      <c r="AE53" s="12">
        <v>78</v>
      </c>
      <c r="AF53" s="12" t="s">
        <v>3460</v>
      </c>
      <c r="AG53" s="12">
        <v>56</v>
      </c>
      <c r="AH53" s="12" t="s">
        <v>3463</v>
      </c>
      <c r="AI53" s="119">
        <f t="shared" si="1"/>
        <v>728</v>
      </c>
      <c r="AJ53" s="119" t="str">
        <f>IF($C$53&lt;&gt;"",$C$53,"")</f>
        <v xml:space="preserve"> </v>
      </c>
      <c r="AK53" s="119" t="str">
        <f>IF($D$53&lt;&gt;"",$D$53,"")</f>
        <v/>
      </c>
      <c r="AL53" s="119" t="str">
        <f>IF($E$53&lt;&gt;"",$E$53,"")</f>
        <v/>
      </c>
      <c r="AM53" s="119" t="str">
        <f>IF($F$53&lt;&gt;"",$F$53,"")</f>
        <v/>
      </c>
      <c r="AN53" s="119" t="str">
        <f>IF($G$53&lt;&gt;"",$G$53,"")</f>
        <v/>
      </c>
      <c r="AO53" s="12"/>
      <c r="AP53" s="12"/>
      <c r="AQ53" s="12"/>
      <c r="AR53" s="12"/>
      <c r="AS53" s="12"/>
      <c r="AT53" s="12"/>
      <c r="AU53" s="12"/>
      <c r="AV53" s="12"/>
      <c r="AW53" s="12"/>
      <c r="AX53" s="12"/>
      <c r="AY53" s="12"/>
      <c r="AZ53" s="12"/>
      <c r="BA53" s="12"/>
      <c r="BB53" s="12" t="s">
        <v>3488</v>
      </c>
      <c r="BC53" s="12" t="s">
        <v>3464</v>
      </c>
      <c r="BD53" s="12" t="s">
        <v>3489</v>
      </c>
      <c r="BE53" s="12">
        <v>728</v>
      </c>
      <c r="BF53" s="12" t="s">
        <v>3490</v>
      </c>
      <c r="BG53" s="12">
        <v>554</v>
      </c>
      <c r="BH53" s="12"/>
      <c r="BI53" s="12"/>
      <c r="BJ53" s="12"/>
      <c r="BK53" s="12"/>
      <c r="BL53" s="12"/>
      <c r="BM53" s="12"/>
      <c r="BN53" s="12"/>
      <c r="BO53" s="12"/>
      <c r="BP53" s="12"/>
      <c r="BQ53" s="12"/>
      <c r="BR53" s="12"/>
      <c r="BS53" s="12"/>
      <c r="BT53" s="12"/>
      <c r="BU53" s="12"/>
      <c r="BV53" s="12"/>
      <c r="BW53" s="12"/>
      <c r="BX53" s="12"/>
      <c r="BY53" s="12"/>
      <c r="BZ53" s="12"/>
    </row>
    <row r="54" spans="1:78" s="2" customFormat="1">
      <c r="A54" s="21"/>
      <c r="B54" s="122" t="str">
        <f t="shared" si="0"/>
        <v>I. Accommodation and food service activities</v>
      </c>
      <c r="C54" s="23" t="s">
        <v>3464</v>
      </c>
      <c r="D54" s="24"/>
      <c r="E54" s="24"/>
      <c r="F54" s="24"/>
      <c r="G54" s="24"/>
      <c r="H54" s="7"/>
      <c r="I54" s="7"/>
      <c r="J54" s="7"/>
      <c r="AA54" s="12"/>
      <c r="AB54" s="12"/>
      <c r="AC54" s="12" t="s">
        <v>2919</v>
      </c>
      <c r="AD54" s="12" t="s">
        <v>2857</v>
      </c>
      <c r="AE54" s="12">
        <v>78</v>
      </c>
      <c r="AF54" s="12" t="s">
        <v>3460</v>
      </c>
      <c r="AG54" s="12">
        <v>56</v>
      </c>
      <c r="AH54" s="12" t="s">
        <v>3463</v>
      </c>
      <c r="AI54" s="119">
        <f t="shared" si="1"/>
        <v>729</v>
      </c>
      <c r="AJ54" s="119" t="str">
        <f>IF($C$54&lt;&gt;"",$C$54,"")</f>
        <v xml:space="preserve"> </v>
      </c>
      <c r="AK54" s="119" t="str">
        <f>IF($D$54&lt;&gt;"",$D$54,"")</f>
        <v/>
      </c>
      <c r="AL54" s="119" t="str">
        <f>IF($E$54&lt;&gt;"",$E$54,"")</f>
        <v/>
      </c>
      <c r="AM54" s="119" t="str">
        <f>IF($F$54&lt;&gt;"",$F$54,"")</f>
        <v/>
      </c>
      <c r="AN54" s="119" t="str">
        <f>IF($G$54&lt;&gt;"",$G$54,"")</f>
        <v/>
      </c>
      <c r="AO54" s="12"/>
      <c r="AP54" s="12"/>
      <c r="AQ54" s="12"/>
      <c r="AR54" s="12"/>
      <c r="AS54" s="12"/>
      <c r="AT54" s="12"/>
      <c r="AU54" s="12"/>
      <c r="AV54" s="12"/>
      <c r="AW54" s="12"/>
      <c r="AX54" s="12"/>
      <c r="AY54" s="12"/>
      <c r="AZ54" s="12"/>
      <c r="BA54" s="12"/>
      <c r="BB54" s="12" t="s">
        <v>3491</v>
      </c>
      <c r="BC54" s="12" t="s">
        <v>3464</v>
      </c>
      <c r="BD54" s="12" t="s">
        <v>3492</v>
      </c>
      <c r="BE54" s="12">
        <v>729</v>
      </c>
      <c r="BF54" s="12" t="s">
        <v>3490</v>
      </c>
      <c r="BG54" s="12">
        <v>563</v>
      </c>
      <c r="BH54" s="12"/>
      <c r="BI54" s="12"/>
      <c r="BJ54" s="12"/>
      <c r="BK54" s="12"/>
      <c r="BL54" s="12"/>
      <c r="BM54" s="12"/>
      <c r="BN54" s="12"/>
      <c r="BO54" s="12"/>
      <c r="BP54" s="12"/>
      <c r="BQ54" s="12"/>
      <c r="BR54" s="12"/>
      <c r="BS54" s="12"/>
      <c r="BT54" s="12"/>
      <c r="BU54" s="12"/>
      <c r="BV54" s="12"/>
      <c r="BW54" s="12"/>
      <c r="BX54" s="12"/>
      <c r="BY54" s="12"/>
      <c r="BZ54" s="12"/>
    </row>
    <row r="55" spans="1:78" s="2" customFormat="1">
      <c r="A55" s="21"/>
      <c r="B55" s="122" t="str">
        <f t="shared" si="0"/>
        <v>J. Information and communication</v>
      </c>
      <c r="C55" s="23" t="s">
        <v>3464</v>
      </c>
      <c r="D55" s="24"/>
      <c r="E55" s="24"/>
      <c r="F55" s="24"/>
      <c r="G55" s="24"/>
      <c r="H55" s="7"/>
      <c r="I55" s="7"/>
      <c r="J55" s="7"/>
      <c r="AA55" s="12"/>
      <c r="AB55" s="12"/>
      <c r="AC55" s="12" t="s">
        <v>2920</v>
      </c>
      <c r="AD55" s="12" t="s">
        <v>2857</v>
      </c>
      <c r="AE55" s="12">
        <v>78</v>
      </c>
      <c r="AF55" s="12" t="s">
        <v>3460</v>
      </c>
      <c r="AG55" s="12">
        <v>56</v>
      </c>
      <c r="AH55" s="12" t="s">
        <v>3463</v>
      </c>
      <c r="AI55" s="119">
        <f t="shared" si="1"/>
        <v>730</v>
      </c>
      <c r="AJ55" s="119" t="str">
        <f>IF($C$55&lt;&gt;"",$C$55,"")</f>
        <v xml:space="preserve"> </v>
      </c>
      <c r="AK55" s="119" t="str">
        <f>IF($D$55&lt;&gt;"",$D$55,"")</f>
        <v/>
      </c>
      <c r="AL55" s="119" t="str">
        <f>IF($E$55&lt;&gt;"",$E$55,"")</f>
        <v/>
      </c>
      <c r="AM55" s="119" t="str">
        <f>IF($F$55&lt;&gt;"",$F$55,"")</f>
        <v/>
      </c>
      <c r="AN55" s="119" t="str">
        <f>IF($G$55&lt;&gt;"",$G$55,"")</f>
        <v/>
      </c>
      <c r="AO55" s="12"/>
      <c r="AP55" s="12"/>
      <c r="AQ55" s="12"/>
      <c r="AR55" s="12"/>
      <c r="AS55" s="12"/>
      <c r="AT55" s="12"/>
      <c r="AU55" s="12"/>
      <c r="AV55" s="12"/>
      <c r="AW55" s="12"/>
      <c r="AX55" s="12"/>
      <c r="AY55" s="12"/>
      <c r="AZ55" s="12"/>
      <c r="BA55" s="12"/>
      <c r="BB55" s="12" t="s">
        <v>3493</v>
      </c>
      <c r="BC55" s="12" t="s">
        <v>3464</v>
      </c>
      <c r="BD55" s="12" t="s">
        <v>3494</v>
      </c>
      <c r="BE55" s="12">
        <v>730</v>
      </c>
      <c r="BF55" s="12" t="s">
        <v>3490</v>
      </c>
      <c r="BG55" s="12">
        <v>570</v>
      </c>
      <c r="BH55" s="12"/>
      <c r="BI55" s="12"/>
      <c r="BJ55" s="12"/>
      <c r="BK55" s="12"/>
      <c r="BL55" s="12"/>
      <c r="BM55" s="12"/>
      <c r="BN55" s="12"/>
      <c r="BO55" s="12"/>
      <c r="BP55" s="12"/>
      <c r="BQ55" s="12"/>
      <c r="BR55" s="12"/>
      <c r="BS55" s="12"/>
      <c r="BT55" s="12"/>
      <c r="BU55" s="12"/>
      <c r="BV55" s="12"/>
      <c r="BW55" s="12"/>
      <c r="BX55" s="12"/>
      <c r="BY55" s="12"/>
      <c r="BZ55" s="12"/>
    </row>
    <row r="56" spans="1:78" s="2" customFormat="1">
      <c r="A56" s="21"/>
      <c r="B56" s="122" t="str">
        <f t="shared" si="0"/>
        <v>K. Financial and insurance activities</v>
      </c>
      <c r="C56" s="23" t="s">
        <v>3464</v>
      </c>
      <c r="D56" s="24"/>
      <c r="E56" s="24"/>
      <c r="F56" s="24"/>
      <c r="G56" s="24"/>
      <c r="H56" s="7"/>
      <c r="I56" s="7"/>
      <c r="J56" s="7"/>
      <c r="AA56" s="12"/>
      <c r="AB56" s="12"/>
      <c r="AC56" s="12" t="s">
        <v>2921</v>
      </c>
      <c r="AD56" s="12" t="s">
        <v>2857</v>
      </c>
      <c r="AE56" s="12">
        <v>78</v>
      </c>
      <c r="AF56" s="12" t="s">
        <v>3460</v>
      </c>
      <c r="AG56" s="12">
        <v>56</v>
      </c>
      <c r="AH56" s="12" t="s">
        <v>3463</v>
      </c>
      <c r="AI56" s="119">
        <f t="shared" si="1"/>
        <v>731</v>
      </c>
      <c r="AJ56" s="119" t="str">
        <f>IF($C$56&lt;&gt;"",$C$56,"")</f>
        <v xml:space="preserve"> </v>
      </c>
      <c r="AK56" s="119" t="str">
        <f>IF($D$56&lt;&gt;"",$D$56,"")</f>
        <v/>
      </c>
      <c r="AL56" s="119" t="str">
        <f>IF($E$56&lt;&gt;"",$E$56,"")</f>
        <v/>
      </c>
      <c r="AM56" s="119" t="str">
        <f>IF($F$56&lt;&gt;"",$F$56,"")</f>
        <v/>
      </c>
      <c r="AN56" s="119" t="str">
        <f>IF($G$56&lt;&gt;"",$G$56,"")</f>
        <v/>
      </c>
      <c r="AO56" s="12"/>
      <c r="AP56" s="12"/>
      <c r="AQ56" s="12"/>
      <c r="AR56" s="12"/>
      <c r="AS56" s="12"/>
      <c r="AT56" s="12"/>
      <c r="AU56" s="12"/>
      <c r="AV56" s="12"/>
      <c r="AW56" s="12"/>
      <c r="AX56" s="12"/>
      <c r="AY56" s="12"/>
      <c r="AZ56" s="12"/>
      <c r="BA56" s="12"/>
      <c r="BB56" s="12" t="s">
        <v>3495</v>
      </c>
      <c r="BC56" s="12" t="s">
        <v>3464</v>
      </c>
      <c r="BD56" s="12" t="s">
        <v>3496</v>
      </c>
      <c r="BE56" s="12">
        <v>731</v>
      </c>
      <c r="BF56" s="12" t="s">
        <v>3490</v>
      </c>
      <c r="BG56" s="12">
        <v>580</v>
      </c>
      <c r="BH56" s="12"/>
      <c r="BI56" s="12"/>
      <c r="BJ56" s="12"/>
      <c r="BK56" s="12"/>
      <c r="BL56" s="12"/>
      <c r="BM56" s="12"/>
      <c r="BN56" s="12"/>
      <c r="BO56" s="12"/>
      <c r="BP56" s="12"/>
      <c r="BQ56" s="12"/>
      <c r="BR56" s="12"/>
      <c r="BS56" s="12"/>
      <c r="BT56" s="12"/>
      <c r="BU56" s="12"/>
      <c r="BV56" s="12"/>
      <c r="BW56" s="12"/>
      <c r="BX56" s="12"/>
      <c r="BY56" s="12"/>
      <c r="BZ56" s="12"/>
    </row>
    <row r="57" spans="1:78" s="2" customFormat="1">
      <c r="A57" s="21"/>
      <c r="B57" s="122" t="str">
        <f t="shared" si="0"/>
        <v>L. Real estate activities</v>
      </c>
      <c r="C57" s="23" t="s">
        <v>3464</v>
      </c>
      <c r="D57" s="24"/>
      <c r="E57" s="24"/>
      <c r="F57" s="24"/>
      <c r="G57" s="24"/>
      <c r="H57" s="7"/>
      <c r="I57" s="7"/>
      <c r="J57" s="7"/>
      <c r="AA57" s="12"/>
      <c r="AB57" s="12"/>
      <c r="AC57" s="12" t="s">
        <v>2922</v>
      </c>
      <c r="AD57" s="12" t="s">
        <v>2857</v>
      </c>
      <c r="AE57" s="12">
        <v>78</v>
      </c>
      <c r="AF57" s="12" t="s">
        <v>3460</v>
      </c>
      <c r="AG57" s="12">
        <v>56</v>
      </c>
      <c r="AH57" s="12" t="s">
        <v>3463</v>
      </c>
      <c r="AI57" s="119">
        <f t="shared" si="1"/>
        <v>733</v>
      </c>
      <c r="AJ57" s="119" t="str">
        <f>IF($C$57&lt;&gt;"",$C$57,"")</f>
        <v xml:space="preserve"> </v>
      </c>
      <c r="AK57" s="119" t="str">
        <f>IF($D$57&lt;&gt;"",$D$57,"")</f>
        <v/>
      </c>
      <c r="AL57" s="119" t="str">
        <f>IF($E$57&lt;&gt;"",$E$57,"")</f>
        <v/>
      </c>
      <c r="AM57" s="119" t="str">
        <f>IF($F$57&lt;&gt;"",$F$57,"")</f>
        <v/>
      </c>
      <c r="AN57" s="119" t="str">
        <f>IF($G$57&lt;&gt;"",$G$57,"")</f>
        <v/>
      </c>
      <c r="AO57" s="12"/>
      <c r="AP57" s="12"/>
      <c r="AQ57" s="12"/>
      <c r="AR57" s="12"/>
      <c r="AS57" s="12"/>
      <c r="AT57" s="12"/>
      <c r="AU57" s="12"/>
      <c r="AV57" s="12"/>
      <c r="AW57" s="12"/>
      <c r="AX57" s="12"/>
      <c r="AY57" s="12"/>
      <c r="AZ57" s="12"/>
      <c r="BA57" s="12"/>
      <c r="BB57" s="12" t="s">
        <v>3497</v>
      </c>
      <c r="BC57" s="12" t="s">
        <v>3464</v>
      </c>
      <c r="BD57" s="12" t="s">
        <v>3498</v>
      </c>
      <c r="BE57" s="12">
        <v>733</v>
      </c>
      <c r="BF57" s="12" t="s">
        <v>3490</v>
      </c>
      <c r="BG57" s="12">
        <v>593</v>
      </c>
      <c r="BH57" s="12"/>
      <c r="BI57" s="12"/>
      <c r="BJ57" s="12"/>
      <c r="BK57" s="12"/>
      <c r="BL57" s="12"/>
      <c r="BM57" s="12"/>
      <c r="BN57" s="12"/>
      <c r="BO57" s="12"/>
      <c r="BP57" s="12"/>
      <c r="BQ57" s="12"/>
      <c r="BR57" s="12"/>
      <c r="BS57" s="12"/>
      <c r="BT57" s="12"/>
      <c r="BU57" s="12"/>
      <c r="BV57" s="12"/>
      <c r="BW57" s="12"/>
      <c r="BX57" s="12"/>
      <c r="BY57" s="12"/>
      <c r="BZ57" s="12"/>
    </row>
    <row r="58" spans="1:78" s="2" customFormat="1">
      <c r="A58" s="21"/>
      <c r="B58" s="122" t="str">
        <f t="shared" si="0"/>
        <v>M. Professional, scientific and technical activities</v>
      </c>
      <c r="C58" s="23" t="s">
        <v>3464</v>
      </c>
      <c r="D58" s="24"/>
      <c r="E58" s="24"/>
      <c r="F58" s="24"/>
      <c r="G58" s="24"/>
      <c r="H58" s="7"/>
      <c r="I58" s="7"/>
      <c r="J58" s="7"/>
      <c r="AA58" s="12"/>
      <c r="AB58" s="12"/>
      <c r="AC58" s="12" t="s">
        <v>2923</v>
      </c>
      <c r="AD58" s="12" t="s">
        <v>2857</v>
      </c>
      <c r="AE58" s="12">
        <v>78</v>
      </c>
      <c r="AF58" s="12" t="s">
        <v>3460</v>
      </c>
      <c r="AG58" s="12">
        <v>56</v>
      </c>
      <c r="AH58" s="12" t="s">
        <v>3463</v>
      </c>
      <c r="AI58" s="119">
        <f t="shared" si="1"/>
        <v>734</v>
      </c>
      <c r="AJ58" s="119" t="str">
        <f>IF($C$58&lt;&gt;"",$C$58,"")</f>
        <v xml:space="preserve"> </v>
      </c>
      <c r="AK58" s="119" t="str">
        <f>IF($D$58&lt;&gt;"",$D$58,"")</f>
        <v/>
      </c>
      <c r="AL58" s="119" t="str">
        <f>IF($E$58&lt;&gt;"",$E$58,"")</f>
        <v/>
      </c>
      <c r="AM58" s="119" t="str">
        <f>IF($F$58&lt;&gt;"",$F$58,"")</f>
        <v/>
      </c>
      <c r="AN58" s="119" t="str">
        <f>IF($G$58&lt;&gt;"",$G$58,"")</f>
        <v/>
      </c>
      <c r="AO58" s="12"/>
      <c r="AP58" s="12"/>
      <c r="AQ58" s="12"/>
      <c r="AR58" s="12"/>
      <c r="AS58" s="12"/>
      <c r="AT58" s="12"/>
      <c r="AU58" s="12"/>
      <c r="AV58" s="12"/>
      <c r="AW58" s="12"/>
      <c r="AX58" s="12"/>
      <c r="AY58" s="12"/>
      <c r="AZ58" s="12"/>
      <c r="BA58" s="12"/>
      <c r="BB58" s="12" t="s">
        <v>3499</v>
      </c>
      <c r="BC58" s="12" t="s">
        <v>3464</v>
      </c>
      <c r="BD58" s="12" t="s">
        <v>3500</v>
      </c>
      <c r="BE58" s="12">
        <v>734</v>
      </c>
      <c r="BF58" s="12" t="s">
        <v>3490</v>
      </c>
      <c r="BG58" s="12">
        <v>604</v>
      </c>
      <c r="BH58" s="12"/>
      <c r="BI58" s="12"/>
      <c r="BJ58" s="12"/>
      <c r="BK58" s="12"/>
      <c r="BL58" s="12"/>
      <c r="BM58" s="12"/>
      <c r="BN58" s="12"/>
      <c r="BO58" s="12"/>
      <c r="BP58" s="12"/>
      <c r="BQ58" s="12"/>
      <c r="BR58" s="12"/>
      <c r="BS58" s="12"/>
      <c r="BT58" s="12"/>
      <c r="BU58" s="12"/>
      <c r="BV58" s="12"/>
      <c r="BW58" s="12"/>
      <c r="BX58" s="12"/>
      <c r="BY58" s="12"/>
      <c r="BZ58" s="12"/>
    </row>
    <row r="59" spans="1:78" s="2" customFormat="1">
      <c r="A59" s="21"/>
      <c r="B59" s="122" t="str">
        <f t="shared" si="0"/>
        <v>N. Administrative and support service activities</v>
      </c>
      <c r="C59" s="23" t="s">
        <v>3464</v>
      </c>
      <c r="D59" s="24"/>
      <c r="E59" s="24"/>
      <c r="F59" s="24"/>
      <c r="G59" s="24"/>
      <c r="H59" s="7"/>
      <c r="I59" s="7"/>
      <c r="J59" s="7"/>
      <c r="AA59" s="12"/>
      <c r="AB59" s="12"/>
      <c r="AC59" s="12" t="s">
        <v>2924</v>
      </c>
      <c r="AD59" s="12" t="s">
        <v>2857</v>
      </c>
      <c r="AE59" s="12">
        <v>78</v>
      </c>
      <c r="AF59" s="12" t="s">
        <v>3460</v>
      </c>
      <c r="AG59" s="12">
        <v>56</v>
      </c>
      <c r="AH59" s="12" t="s">
        <v>3463</v>
      </c>
      <c r="AI59" s="119">
        <f t="shared" si="1"/>
        <v>736</v>
      </c>
      <c r="AJ59" s="119" t="str">
        <f>IF($C$59&lt;&gt;"",$C$59,"")</f>
        <v xml:space="preserve"> </v>
      </c>
      <c r="AK59" s="119" t="str">
        <f>IF($D$59&lt;&gt;"",$D$59,"")</f>
        <v/>
      </c>
      <c r="AL59" s="119" t="str">
        <f>IF($E$59&lt;&gt;"",$E$59,"")</f>
        <v/>
      </c>
      <c r="AM59" s="119" t="str">
        <f>IF($F$59&lt;&gt;"",$F$59,"")</f>
        <v/>
      </c>
      <c r="AN59" s="119" t="str">
        <f>IF($G$59&lt;&gt;"",$G$59,"")</f>
        <v/>
      </c>
      <c r="AO59" s="12"/>
      <c r="AP59" s="12"/>
      <c r="AQ59" s="12"/>
      <c r="AR59" s="12"/>
      <c r="AS59" s="12"/>
      <c r="AT59" s="12"/>
      <c r="AU59" s="12"/>
      <c r="AV59" s="12"/>
      <c r="AW59" s="12"/>
      <c r="AX59" s="12"/>
      <c r="AY59" s="12"/>
      <c r="AZ59" s="12"/>
      <c r="BA59" s="12"/>
      <c r="BB59" s="12" t="s">
        <v>3501</v>
      </c>
      <c r="BC59" s="12" t="s">
        <v>3464</v>
      </c>
      <c r="BD59" s="12" t="s">
        <v>3502</v>
      </c>
      <c r="BE59" s="12">
        <v>736</v>
      </c>
      <c r="BF59" s="12" t="s">
        <v>3490</v>
      </c>
      <c r="BG59" s="12">
        <v>611</v>
      </c>
      <c r="BH59" s="12"/>
      <c r="BI59" s="12"/>
      <c r="BJ59" s="12"/>
      <c r="BK59" s="12"/>
      <c r="BL59" s="12"/>
      <c r="BM59" s="12"/>
      <c r="BN59" s="12"/>
      <c r="BO59" s="12"/>
      <c r="BP59" s="12"/>
      <c r="BQ59" s="12"/>
      <c r="BR59" s="12"/>
      <c r="BS59" s="12"/>
      <c r="BT59" s="12"/>
      <c r="BU59" s="12"/>
      <c r="BV59" s="12"/>
      <c r="BW59" s="12"/>
      <c r="BX59" s="12"/>
      <c r="BY59" s="12"/>
      <c r="BZ59" s="12"/>
    </row>
    <row r="60" spans="1:78" s="2" customFormat="1">
      <c r="A60" s="21"/>
      <c r="B60" s="122" t="str">
        <f t="shared" si="0"/>
        <v>O. Public administration and defence; compulsory social security</v>
      </c>
      <c r="C60" s="23" t="s">
        <v>3464</v>
      </c>
      <c r="D60" s="24"/>
      <c r="E60" s="24"/>
      <c r="F60" s="24"/>
      <c r="G60" s="24"/>
      <c r="H60" s="7"/>
      <c r="I60" s="7"/>
      <c r="J60" s="7"/>
      <c r="AA60" s="12"/>
      <c r="AB60" s="12"/>
      <c r="AC60" s="12" t="s">
        <v>2925</v>
      </c>
      <c r="AD60" s="12" t="s">
        <v>2857</v>
      </c>
      <c r="AE60" s="12">
        <v>78</v>
      </c>
      <c r="AF60" s="12" t="s">
        <v>3460</v>
      </c>
      <c r="AG60" s="12">
        <v>56</v>
      </c>
      <c r="AH60" s="12" t="s">
        <v>3463</v>
      </c>
      <c r="AI60" s="119">
        <f t="shared" si="1"/>
        <v>737</v>
      </c>
      <c r="AJ60" s="119" t="str">
        <f>IF($C$60&lt;&gt;"",$C$60,"")</f>
        <v xml:space="preserve"> </v>
      </c>
      <c r="AK60" s="119" t="str">
        <f>IF($D$60&lt;&gt;"",$D$60,"")</f>
        <v/>
      </c>
      <c r="AL60" s="119" t="str">
        <f>IF($E$60&lt;&gt;"",$E$60,"")</f>
        <v/>
      </c>
      <c r="AM60" s="119" t="str">
        <f>IF($F$60&lt;&gt;"",$F$60,"")</f>
        <v/>
      </c>
      <c r="AN60" s="119" t="str">
        <f>IF($G$60&lt;&gt;"",$G$60,"")</f>
        <v/>
      </c>
      <c r="AO60" s="12"/>
      <c r="AP60" s="12"/>
      <c r="AQ60" s="12"/>
      <c r="AR60" s="12"/>
      <c r="AS60" s="12"/>
      <c r="AT60" s="12"/>
      <c r="AU60" s="12"/>
      <c r="AV60" s="12"/>
      <c r="AW60" s="12"/>
      <c r="AX60" s="12"/>
      <c r="AY60" s="12"/>
      <c r="AZ60" s="12"/>
      <c r="BA60" s="12"/>
      <c r="BB60" s="12" t="s">
        <v>3503</v>
      </c>
      <c r="BC60" s="12" t="s">
        <v>3464</v>
      </c>
      <c r="BD60" s="12" t="s">
        <v>3504</v>
      </c>
      <c r="BE60" s="12">
        <v>737</v>
      </c>
      <c r="BF60" s="12" t="s">
        <v>3490</v>
      </c>
      <c r="BG60" s="12">
        <v>614</v>
      </c>
      <c r="BH60" s="12"/>
      <c r="BI60" s="12"/>
      <c r="BJ60" s="12"/>
      <c r="BK60" s="12"/>
      <c r="BL60" s="12"/>
      <c r="BM60" s="12"/>
      <c r="BN60" s="12"/>
      <c r="BO60" s="12"/>
      <c r="BP60" s="12"/>
      <c r="BQ60" s="12"/>
      <c r="BR60" s="12"/>
      <c r="BS60" s="12"/>
      <c r="BT60" s="12"/>
      <c r="BU60" s="12"/>
      <c r="BV60" s="12"/>
      <c r="BW60" s="12"/>
      <c r="BX60" s="12"/>
      <c r="BY60" s="12"/>
      <c r="BZ60" s="12"/>
    </row>
    <row r="61" spans="1:78" s="2" customFormat="1">
      <c r="A61" s="21"/>
      <c r="B61" s="122" t="str">
        <f t="shared" si="0"/>
        <v>P. Education</v>
      </c>
      <c r="C61" s="23" t="s">
        <v>3464</v>
      </c>
      <c r="D61" s="24"/>
      <c r="E61" s="24"/>
      <c r="F61" s="24"/>
      <c r="G61" s="24"/>
      <c r="H61" s="7"/>
      <c r="I61" s="7"/>
      <c r="J61" s="7"/>
      <c r="AA61" s="12"/>
      <c r="AB61" s="12"/>
      <c r="AC61" s="12" t="s">
        <v>2926</v>
      </c>
      <c r="AD61" s="12" t="s">
        <v>2857</v>
      </c>
      <c r="AE61" s="12">
        <v>78</v>
      </c>
      <c r="AF61" s="12" t="s">
        <v>3460</v>
      </c>
      <c r="AG61" s="12">
        <v>56</v>
      </c>
      <c r="AH61" s="12" t="s">
        <v>3463</v>
      </c>
      <c r="AI61" s="119">
        <f t="shared" si="1"/>
        <v>739</v>
      </c>
      <c r="AJ61" s="119" t="str">
        <f>IF($C$61&lt;&gt;"",$C$61,"")</f>
        <v xml:space="preserve"> </v>
      </c>
      <c r="AK61" s="119" t="str">
        <f>IF($D$61&lt;&gt;"",$D$61,"")</f>
        <v/>
      </c>
      <c r="AL61" s="119" t="str">
        <f>IF($E$61&lt;&gt;"",$E$61,"")</f>
        <v/>
      </c>
      <c r="AM61" s="119" t="str">
        <f>IF($F$61&lt;&gt;"",$F$61,"")</f>
        <v/>
      </c>
      <c r="AN61" s="119" t="str">
        <f>IF($G$61&lt;&gt;"",$G$61,"")</f>
        <v/>
      </c>
      <c r="AO61" s="12"/>
      <c r="AP61" s="12"/>
      <c r="AQ61" s="12"/>
      <c r="AR61" s="12"/>
      <c r="AS61" s="12"/>
      <c r="AT61" s="12"/>
      <c r="AU61" s="12"/>
      <c r="AV61" s="12"/>
      <c r="AW61" s="12"/>
      <c r="AX61" s="12"/>
      <c r="AY61" s="12"/>
      <c r="AZ61" s="12"/>
      <c r="BA61" s="12"/>
      <c r="BB61" s="12" t="s">
        <v>3505</v>
      </c>
      <c r="BC61" s="12" t="s">
        <v>3464</v>
      </c>
      <c r="BD61" s="12" t="s">
        <v>3506</v>
      </c>
      <c r="BE61" s="12">
        <v>739</v>
      </c>
      <c r="BF61" s="12" t="s">
        <v>3490</v>
      </c>
      <c r="BG61" s="12">
        <v>621</v>
      </c>
      <c r="BH61" s="12"/>
      <c r="BI61" s="12"/>
      <c r="BJ61" s="12"/>
      <c r="BK61" s="12"/>
      <c r="BL61" s="12"/>
      <c r="BM61" s="12"/>
      <c r="BN61" s="12"/>
      <c r="BO61" s="12"/>
      <c r="BP61" s="12"/>
      <c r="BQ61" s="12"/>
      <c r="BR61" s="12"/>
      <c r="BS61" s="12"/>
      <c r="BT61" s="12"/>
      <c r="BU61" s="12"/>
      <c r="BV61" s="12"/>
      <c r="BW61" s="12"/>
      <c r="BX61" s="12"/>
      <c r="BY61" s="12"/>
      <c r="BZ61" s="12"/>
    </row>
    <row r="62" spans="1:78" s="2" customFormat="1">
      <c r="A62" s="21"/>
      <c r="B62" s="122" t="str">
        <f t="shared" si="0"/>
        <v>Q. Human health and social work activities</v>
      </c>
      <c r="C62" s="23" t="s">
        <v>3464</v>
      </c>
      <c r="D62" s="24"/>
      <c r="E62" s="24"/>
      <c r="F62" s="24"/>
      <c r="G62" s="24"/>
      <c r="H62" s="7"/>
      <c r="I62" s="7"/>
      <c r="J62" s="7"/>
      <c r="AA62" s="12"/>
      <c r="AB62" s="12"/>
      <c r="AC62" s="12" t="s">
        <v>2927</v>
      </c>
      <c r="AD62" s="12" t="s">
        <v>2857</v>
      </c>
      <c r="AE62" s="12">
        <v>78</v>
      </c>
      <c r="AF62" s="12" t="s">
        <v>3460</v>
      </c>
      <c r="AG62" s="12">
        <v>56</v>
      </c>
      <c r="AH62" s="12" t="s">
        <v>3463</v>
      </c>
      <c r="AI62" s="119">
        <f t="shared" si="1"/>
        <v>740</v>
      </c>
      <c r="AJ62" s="119" t="str">
        <f>IF($C$62&lt;&gt;"",$C$62,"")</f>
        <v xml:space="preserve"> </v>
      </c>
      <c r="AK62" s="119" t="str">
        <f>IF($D$62&lt;&gt;"",$D$62,"")</f>
        <v/>
      </c>
      <c r="AL62" s="119" t="str">
        <f>IF($E$62&lt;&gt;"",$E$62,"")</f>
        <v/>
      </c>
      <c r="AM62" s="119" t="str">
        <f>IF($F$62&lt;&gt;"",$F$62,"")</f>
        <v/>
      </c>
      <c r="AN62" s="119" t="str">
        <f>IF($G$62&lt;&gt;"",$G$62,"")</f>
        <v/>
      </c>
      <c r="AO62" s="12"/>
      <c r="AP62" s="12"/>
      <c r="AQ62" s="12"/>
      <c r="AR62" s="12"/>
      <c r="AS62" s="12"/>
      <c r="AT62" s="12"/>
      <c r="AU62" s="12"/>
      <c r="AV62" s="12"/>
      <c r="AW62" s="12"/>
      <c r="AX62" s="12"/>
      <c r="AY62" s="12"/>
      <c r="AZ62" s="12"/>
      <c r="BA62" s="12"/>
      <c r="BB62" s="12" t="s">
        <v>3507</v>
      </c>
      <c r="BC62" s="12" t="s">
        <v>3464</v>
      </c>
      <c r="BD62" s="12" t="s">
        <v>3508</v>
      </c>
      <c r="BE62" s="12">
        <v>740</v>
      </c>
      <c r="BF62" s="12" t="s">
        <v>3490</v>
      </c>
      <c r="BG62" s="12">
        <v>624</v>
      </c>
      <c r="BH62" s="12"/>
      <c r="BI62" s="12"/>
      <c r="BJ62" s="12"/>
      <c r="BK62" s="12"/>
      <c r="BL62" s="12"/>
      <c r="BM62" s="12"/>
      <c r="BN62" s="12"/>
      <c r="BO62" s="12"/>
      <c r="BP62" s="12"/>
      <c r="BQ62" s="12"/>
      <c r="BR62" s="12"/>
      <c r="BS62" s="12"/>
      <c r="BT62" s="12"/>
      <c r="BU62" s="12"/>
      <c r="BV62" s="12"/>
      <c r="BW62" s="12"/>
      <c r="BX62" s="12"/>
      <c r="BY62" s="12"/>
      <c r="BZ62" s="12"/>
    </row>
    <row r="63" spans="1:78" s="2" customFormat="1">
      <c r="A63" s="21"/>
      <c r="B63" s="122" t="str">
        <f t="shared" si="0"/>
        <v>R. Arts, entertainment and recreation</v>
      </c>
      <c r="C63" s="23" t="s">
        <v>3464</v>
      </c>
      <c r="D63" s="24"/>
      <c r="E63" s="24"/>
      <c r="F63" s="24"/>
      <c r="G63" s="24"/>
      <c r="H63" s="7"/>
      <c r="I63" s="7"/>
      <c r="J63" s="7"/>
      <c r="AA63" s="12"/>
      <c r="AB63" s="12"/>
      <c r="AC63" s="12" t="s">
        <v>2928</v>
      </c>
      <c r="AD63" s="12" t="s">
        <v>2857</v>
      </c>
      <c r="AE63" s="12">
        <v>78</v>
      </c>
      <c r="AF63" s="12" t="s">
        <v>3460</v>
      </c>
      <c r="AG63" s="12">
        <v>56</v>
      </c>
      <c r="AH63" s="12" t="s">
        <v>3463</v>
      </c>
      <c r="AI63" s="119">
        <f t="shared" si="1"/>
        <v>741</v>
      </c>
      <c r="AJ63" s="119" t="str">
        <f>IF($C$63&lt;&gt;"",$C$63,"")</f>
        <v xml:space="preserve"> </v>
      </c>
      <c r="AK63" s="119" t="str">
        <f>IF($D$63&lt;&gt;"",$D$63,"")</f>
        <v/>
      </c>
      <c r="AL63" s="119" t="str">
        <f>IF($E$63&lt;&gt;"",$E$63,"")</f>
        <v/>
      </c>
      <c r="AM63" s="119" t="str">
        <f>IF($F$63&lt;&gt;"",$F$63,"")</f>
        <v/>
      </c>
      <c r="AN63" s="119" t="str">
        <f>IF($G$63&lt;&gt;"",$G$63,"")</f>
        <v/>
      </c>
      <c r="AO63" s="12"/>
      <c r="AP63" s="12"/>
      <c r="AQ63" s="12"/>
      <c r="AR63" s="12"/>
      <c r="AS63" s="12"/>
      <c r="AT63" s="12"/>
      <c r="AU63" s="12"/>
      <c r="AV63" s="12"/>
      <c r="AW63" s="12"/>
      <c r="AX63" s="12"/>
      <c r="AY63" s="12"/>
      <c r="AZ63" s="12"/>
      <c r="BA63" s="12"/>
      <c r="BB63" s="12" t="s">
        <v>3509</v>
      </c>
      <c r="BC63" s="12" t="s">
        <v>3464</v>
      </c>
      <c r="BD63" s="12" t="s">
        <v>3510</v>
      </c>
      <c r="BE63" s="12">
        <v>741</v>
      </c>
      <c r="BF63" s="12" t="s">
        <v>3490</v>
      </c>
      <c r="BG63" s="12">
        <v>626</v>
      </c>
      <c r="BH63" s="12"/>
      <c r="BI63" s="12"/>
      <c r="BJ63" s="12"/>
      <c r="BK63" s="12"/>
      <c r="BL63" s="12"/>
      <c r="BM63" s="12"/>
      <c r="BN63" s="12"/>
      <c r="BO63" s="12"/>
      <c r="BP63" s="12"/>
      <c r="BQ63" s="12"/>
      <c r="BR63" s="12"/>
      <c r="BS63" s="12"/>
      <c r="BT63" s="12"/>
      <c r="BU63" s="12"/>
      <c r="BV63" s="12"/>
      <c r="BW63" s="12"/>
      <c r="BX63" s="12"/>
      <c r="BY63" s="12"/>
      <c r="BZ63" s="12"/>
    </row>
    <row r="64" spans="1:78" s="2" customFormat="1">
      <c r="A64" s="21"/>
      <c r="B64" s="122" t="str">
        <f t="shared" si="0"/>
        <v>S. Other service activities</v>
      </c>
      <c r="C64" s="23" t="s">
        <v>3464</v>
      </c>
      <c r="D64" s="24"/>
      <c r="E64" s="24"/>
      <c r="F64" s="24"/>
      <c r="G64" s="24"/>
      <c r="H64" s="7"/>
      <c r="I64" s="7"/>
      <c r="J64" s="7"/>
      <c r="AA64" s="12"/>
      <c r="AB64" s="12"/>
      <c r="AC64" s="12" t="s">
        <v>2929</v>
      </c>
      <c r="AD64" s="12" t="s">
        <v>2857</v>
      </c>
      <c r="AE64" s="12">
        <v>78</v>
      </c>
      <c r="AF64" s="12" t="s">
        <v>3460</v>
      </c>
      <c r="AG64" s="12">
        <v>56</v>
      </c>
      <c r="AH64" s="12" t="s">
        <v>3463</v>
      </c>
      <c r="AI64" s="119">
        <f t="shared" si="1"/>
        <v>743</v>
      </c>
      <c r="AJ64" s="119" t="str">
        <f>IF($C$64&lt;&gt;"",$C$64,"")</f>
        <v xml:space="preserve"> </v>
      </c>
      <c r="AK64" s="119" t="str">
        <f>IF($D$64&lt;&gt;"",$D$64,"")</f>
        <v/>
      </c>
      <c r="AL64" s="119" t="str">
        <f>IF($E$64&lt;&gt;"",$E$64,"")</f>
        <v/>
      </c>
      <c r="AM64" s="119" t="str">
        <f>IF($F$64&lt;&gt;"",$F$64,"")</f>
        <v/>
      </c>
      <c r="AN64" s="119" t="str">
        <f>IF($G$64&lt;&gt;"",$G$64,"")</f>
        <v/>
      </c>
      <c r="AO64" s="12"/>
      <c r="AP64" s="12"/>
      <c r="AQ64" s="12"/>
      <c r="AR64" s="12"/>
      <c r="AS64" s="12"/>
      <c r="AT64" s="12"/>
      <c r="AU64" s="12"/>
      <c r="AV64" s="12"/>
      <c r="AW64" s="12"/>
      <c r="AX64" s="12"/>
      <c r="AY64" s="12"/>
      <c r="AZ64" s="12"/>
      <c r="BA64" s="12"/>
      <c r="BB64" s="12" t="s">
        <v>3511</v>
      </c>
      <c r="BC64" s="12" t="s">
        <v>3464</v>
      </c>
      <c r="BD64" s="12" t="s">
        <v>3464</v>
      </c>
      <c r="BE64" s="12">
        <v>743</v>
      </c>
      <c r="BF64" s="12" t="s">
        <v>3490</v>
      </c>
      <c r="BG64" s="12" t="s">
        <v>3490</v>
      </c>
      <c r="BH64" s="12"/>
      <c r="BI64" s="12"/>
      <c r="BJ64" s="12"/>
      <c r="BK64" s="12"/>
      <c r="BL64" s="12"/>
      <c r="BM64" s="12"/>
      <c r="BN64" s="12"/>
      <c r="BO64" s="12"/>
      <c r="BP64" s="12"/>
      <c r="BQ64" s="12"/>
      <c r="BR64" s="12"/>
      <c r="BS64" s="12"/>
      <c r="BT64" s="12"/>
      <c r="BU64" s="12"/>
      <c r="BV64" s="12"/>
      <c r="BW64" s="12"/>
      <c r="BX64" s="12"/>
      <c r="BY64" s="12"/>
      <c r="BZ64" s="12"/>
    </row>
    <row r="65" spans="1:78" s="2" customFormat="1">
      <c r="A65" s="21"/>
      <c r="B65" s="122" t="str">
        <f t="shared" si="0"/>
        <v>T. Activities of households as employers; undifferentiated goods- and services-producing activities of households for own use</v>
      </c>
      <c r="C65" s="23" t="s">
        <v>3464</v>
      </c>
      <c r="D65" s="24"/>
      <c r="E65" s="24"/>
      <c r="F65" s="24"/>
      <c r="G65" s="24"/>
      <c r="H65" s="7"/>
      <c r="I65" s="7"/>
      <c r="J65" s="7"/>
      <c r="AA65" s="12"/>
      <c r="AB65" s="12"/>
      <c r="AC65" s="12" t="s">
        <v>2930</v>
      </c>
      <c r="AD65" s="12" t="s">
        <v>2857</v>
      </c>
      <c r="AE65" s="12">
        <v>78</v>
      </c>
      <c r="AF65" s="12" t="s">
        <v>3460</v>
      </c>
      <c r="AG65" s="12">
        <v>56</v>
      </c>
      <c r="AH65" s="12" t="s">
        <v>3463</v>
      </c>
      <c r="AI65" s="119">
        <f t="shared" si="1"/>
        <v>745</v>
      </c>
      <c r="AJ65" s="119" t="str">
        <f>IF($C$65&lt;&gt;"",$C$65,"")</f>
        <v xml:space="preserve"> </v>
      </c>
      <c r="AK65" s="119" t="str">
        <f>IF($D$65&lt;&gt;"",$D$65,"")</f>
        <v/>
      </c>
      <c r="AL65" s="119" t="str">
        <f>IF($E$65&lt;&gt;"",$E$65,"")</f>
        <v/>
      </c>
      <c r="AM65" s="119" t="str">
        <f>IF($F$65&lt;&gt;"",$F$65,"")</f>
        <v/>
      </c>
      <c r="AN65" s="119" t="str">
        <f>IF($G$65&lt;&gt;"",$G$65,"")</f>
        <v/>
      </c>
      <c r="AO65" s="12"/>
      <c r="AP65" s="12"/>
      <c r="AQ65" s="12"/>
      <c r="AR65" s="12"/>
      <c r="AS65" s="12"/>
      <c r="AT65" s="12"/>
      <c r="AU65" s="12"/>
      <c r="AV65" s="12"/>
      <c r="AW65" s="12"/>
      <c r="AX65" s="12"/>
      <c r="AY65" s="12"/>
      <c r="AZ65" s="12"/>
      <c r="BA65" s="12"/>
      <c r="BB65" s="12" t="s">
        <v>3512</v>
      </c>
      <c r="BC65" s="12" t="s">
        <v>3464</v>
      </c>
      <c r="BD65" s="12" t="s">
        <v>3464</v>
      </c>
      <c r="BE65" s="12">
        <v>745</v>
      </c>
      <c r="BF65" s="12" t="s">
        <v>3490</v>
      </c>
      <c r="BG65" s="12" t="s">
        <v>3490</v>
      </c>
      <c r="BH65" s="12"/>
      <c r="BI65" s="12"/>
      <c r="BJ65" s="12"/>
      <c r="BK65" s="12"/>
      <c r="BL65" s="12"/>
      <c r="BM65" s="12"/>
      <c r="BN65" s="12"/>
      <c r="BO65" s="12"/>
      <c r="BP65" s="12"/>
      <c r="BQ65" s="12"/>
      <c r="BR65" s="12"/>
      <c r="BS65" s="12"/>
      <c r="BT65" s="12"/>
      <c r="BU65" s="12"/>
      <c r="BV65" s="12"/>
      <c r="BW65" s="12"/>
      <c r="BX65" s="12"/>
      <c r="BY65" s="12"/>
      <c r="BZ65" s="12"/>
    </row>
    <row r="66" spans="1:78" s="2" customFormat="1">
      <c r="A66" s="21"/>
      <c r="B66" s="122" t="str">
        <f t="shared" si="0"/>
        <v>U. Activities of extraterritorial organizations and bodies</v>
      </c>
      <c r="C66" s="23" t="s">
        <v>3464</v>
      </c>
      <c r="D66" s="24"/>
      <c r="E66" s="24"/>
      <c r="F66" s="24"/>
      <c r="G66" s="24"/>
      <c r="H66" s="7"/>
      <c r="I66" s="7"/>
      <c r="J66" s="7"/>
      <c r="AA66" s="12"/>
      <c r="AB66" s="12"/>
      <c r="AC66" s="12" t="s">
        <v>2931</v>
      </c>
      <c r="AD66" s="12" t="s">
        <v>2857</v>
      </c>
      <c r="AE66" s="12">
        <v>78</v>
      </c>
      <c r="AF66" s="12" t="s">
        <v>3460</v>
      </c>
      <c r="AG66" s="12">
        <v>56</v>
      </c>
      <c r="AH66" s="12" t="s">
        <v>3463</v>
      </c>
      <c r="AI66" s="119">
        <f t="shared" si="1"/>
        <v>746</v>
      </c>
      <c r="AJ66" s="119" t="str">
        <f>IF($C$66&lt;&gt;"",$C$66,"")</f>
        <v xml:space="preserve"> </v>
      </c>
      <c r="AK66" s="119" t="str">
        <f>IF($D$66&lt;&gt;"",$D$66,"")</f>
        <v/>
      </c>
      <c r="AL66" s="119" t="str">
        <f>IF($E$66&lt;&gt;"",$E$66,"")</f>
        <v/>
      </c>
      <c r="AM66" s="119" t="str">
        <f>IF($F$66&lt;&gt;"",$F$66,"")</f>
        <v/>
      </c>
      <c r="AN66" s="119" t="str">
        <f>IF($G$66&lt;&gt;"",$G$66,"")</f>
        <v/>
      </c>
      <c r="AO66" s="12"/>
      <c r="AP66" s="12"/>
      <c r="AQ66" s="12"/>
      <c r="AR66" s="12"/>
      <c r="AS66" s="12"/>
      <c r="AT66" s="12"/>
      <c r="AU66" s="12"/>
      <c r="AV66" s="12"/>
      <c r="AW66" s="12"/>
      <c r="AX66" s="12"/>
      <c r="AY66" s="12"/>
      <c r="AZ66" s="12"/>
      <c r="BA66" s="12"/>
      <c r="BB66" s="12" t="s">
        <v>3513</v>
      </c>
      <c r="BC66" s="12" t="s">
        <v>3464</v>
      </c>
      <c r="BD66" s="12" t="s">
        <v>3464</v>
      </c>
      <c r="BE66" s="12">
        <v>746</v>
      </c>
      <c r="BF66" s="12" t="s">
        <v>3490</v>
      </c>
      <c r="BG66" s="12" t="s">
        <v>3490</v>
      </c>
      <c r="BH66" s="12"/>
      <c r="BI66" s="12"/>
      <c r="BJ66" s="12"/>
      <c r="BK66" s="12"/>
      <c r="BL66" s="12"/>
      <c r="BM66" s="12"/>
      <c r="BN66" s="12"/>
      <c r="BO66" s="12"/>
      <c r="BP66" s="12"/>
      <c r="BQ66" s="12"/>
      <c r="BR66" s="12"/>
      <c r="BS66" s="12"/>
      <c r="BT66" s="12"/>
      <c r="BU66" s="12"/>
      <c r="BV66" s="12"/>
      <c r="BW66" s="12"/>
      <c r="BX66" s="12"/>
      <c r="BY66" s="12"/>
      <c r="BZ66" s="12"/>
    </row>
    <row r="67" spans="1:78" s="2" customFormat="1">
      <c r="A67" s="21"/>
      <c r="B67" s="122" t="str">
        <f t="shared" si="0"/>
        <v>X. Not elsewhere classified</v>
      </c>
      <c r="C67" s="23" t="s">
        <v>3464</v>
      </c>
      <c r="D67" s="24"/>
      <c r="E67" s="24"/>
      <c r="F67" s="24"/>
      <c r="G67" s="24"/>
      <c r="H67" s="7"/>
      <c r="I67" s="7"/>
      <c r="J67" s="7"/>
      <c r="AA67" s="12"/>
      <c r="AB67" s="12"/>
      <c r="AC67" s="12" t="s">
        <v>2932</v>
      </c>
      <c r="AD67" s="12" t="s">
        <v>2857</v>
      </c>
      <c r="AE67" s="12">
        <v>78</v>
      </c>
      <c r="AF67" s="12" t="s">
        <v>3460</v>
      </c>
      <c r="AG67" s="12">
        <v>56</v>
      </c>
      <c r="AH67" s="12" t="s">
        <v>3463</v>
      </c>
      <c r="AI67" s="119">
        <f t="shared" si="1"/>
        <v>747</v>
      </c>
      <c r="AJ67" s="119" t="str">
        <f>IF($C$67&lt;&gt;"",$C$67,"")</f>
        <v xml:space="preserve"> </v>
      </c>
      <c r="AK67" s="119" t="str">
        <f>IF($D$67&lt;&gt;"",$D$67,"")</f>
        <v/>
      </c>
      <c r="AL67" s="119" t="str">
        <f>IF($E$67&lt;&gt;"",$E$67,"")</f>
        <v/>
      </c>
      <c r="AM67" s="119" t="str">
        <f>IF($F$67&lt;&gt;"",$F$67,"")</f>
        <v/>
      </c>
      <c r="AN67" s="119" t="str">
        <f>IF($G$67&lt;&gt;"",$G$67,"")</f>
        <v/>
      </c>
      <c r="AO67" s="12"/>
      <c r="AP67" s="12"/>
      <c r="AQ67" s="12"/>
      <c r="AR67" s="12"/>
      <c r="AS67" s="12"/>
      <c r="AT67" s="12"/>
      <c r="AU67" s="12"/>
      <c r="AV67" s="12"/>
      <c r="AW67" s="12"/>
      <c r="AX67" s="12"/>
      <c r="AY67" s="12"/>
      <c r="AZ67" s="12"/>
      <c r="BA67" s="12"/>
      <c r="BB67" s="12" t="s">
        <v>3510</v>
      </c>
      <c r="BC67" s="12" t="s">
        <v>3464</v>
      </c>
      <c r="BD67" s="12" t="s">
        <v>3464</v>
      </c>
      <c r="BE67" s="12">
        <v>747</v>
      </c>
      <c r="BF67" s="12" t="s">
        <v>3490</v>
      </c>
      <c r="BG67" s="12" t="s">
        <v>3490</v>
      </c>
      <c r="BH67" s="12"/>
      <c r="BI67" s="12"/>
      <c r="BJ67" s="12"/>
      <c r="BK67" s="12"/>
      <c r="BL67" s="12"/>
      <c r="BM67" s="12"/>
      <c r="BN67" s="12"/>
      <c r="BO67" s="12"/>
      <c r="BP67" s="12"/>
      <c r="BQ67" s="12"/>
      <c r="BR67" s="12"/>
      <c r="BS67" s="12"/>
      <c r="BT67" s="12"/>
      <c r="BU67" s="12"/>
      <c r="BV67" s="12"/>
      <c r="BW67" s="12"/>
      <c r="BX67" s="12"/>
      <c r="BY67" s="12"/>
      <c r="BZ67" s="12"/>
    </row>
    <row r="68" spans="1:78" s="2" customFormat="1">
      <c r="A68" s="7"/>
      <c r="B68" s="7"/>
      <c r="C68" s="7"/>
      <c r="D68" s="7"/>
      <c r="E68" s="7"/>
      <c r="F68" s="7"/>
      <c r="G68" s="7"/>
      <c r="H68" s="7"/>
      <c r="I68" s="7"/>
      <c r="J68" s="7"/>
      <c r="AA68" s="12"/>
      <c r="AB68" s="12"/>
      <c r="AC68" s="12" t="s">
        <v>2933</v>
      </c>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2" customFormat="1" ht="12">
      <c r="A69" s="11" t="s">
        <v>2865</v>
      </c>
      <c r="B69" s="108"/>
      <c r="C69" s="86"/>
      <c r="D69" s="86"/>
      <c r="E69" s="86"/>
      <c r="F69" s="86"/>
      <c r="G69" s="87"/>
      <c r="H69" s="7"/>
      <c r="I69" s="7"/>
      <c r="J69" s="7"/>
      <c r="AA69" s="12"/>
      <c r="AB69" s="12"/>
      <c r="AC69" s="12" t="s">
        <v>2934</v>
      </c>
      <c r="AD69" s="12" t="s">
        <v>2857</v>
      </c>
      <c r="AE69" s="12">
        <v>78</v>
      </c>
      <c r="AF69" s="12" t="s">
        <v>3460</v>
      </c>
      <c r="AG69" s="12">
        <v>56</v>
      </c>
      <c r="AH69" s="12" t="s">
        <v>2866</v>
      </c>
      <c r="AI69" s="12"/>
      <c r="AJ69" s="119" t="str">
        <f>IF($B$69&lt;&gt;"",$B$69,"")</f>
        <v/>
      </c>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row>
    <row r="70" spans="1:78" s="2" customFormat="1">
      <c r="A70" s="7"/>
      <c r="B70" s="88"/>
      <c r="C70" s="89"/>
      <c r="D70" s="89"/>
      <c r="E70" s="89"/>
      <c r="F70" s="89"/>
      <c r="G70" s="90"/>
      <c r="H70" s="7"/>
      <c r="I70" s="7"/>
      <c r="J70" s="7"/>
      <c r="AA70" s="12"/>
      <c r="AB70" s="12"/>
      <c r="AC70" s="12" t="s">
        <v>2935</v>
      </c>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row>
    <row r="71" spans="1:78" s="2" customFormat="1">
      <c r="A71" s="7"/>
      <c r="B71" s="88"/>
      <c r="C71" s="89"/>
      <c r="D71" s="89"/>
      <c r="E71" s="89"/>
      <c r="F71" s="89"/>
      <c r="G71" s="90"/>
      <c r="H71" s="7"/>
      <c r="I71" s="7"/>
      <c r="J71" s="7"/>
      <c r="AA71" s="12"/>
      <c r="AB71" s="12"/>
      <c r="AC71" s="12" t="s">
        <v>2936</v>
      </c>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s="2" customFormat="1">
      <c r="A72" s="7"/>
      <c r="B72" s="91"/>
      <c r="C72" s="92"/>
      <c r="D72" s="92"/>
      <c r="E72" s="92"/>
      <c r="F72" s="92"/>
      <c r="G72" s="93"/>
      <c r="H72" s="7"/>
      <c r="I72" s="7"/>
      <c r="J72" s="7"/>
      <c r="AA72" s="12"/>
      <c r="AB72" s="12"/>
      <c r="AC72" s="12" t="s">
        <v>2937</v>
      </c>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row>
    <row r="73" spans="1:78" s="2" customFormat="1">
      <c r="A73" s="7"/>
      <c r="B73" s="7"/>
      <c r="C73" s="7"/>
      <c r="D73" s="7"/>
      <c r="E73" s="7"/>
      <c r="F73" s="7"/>
      <c r="G73" s="7"/>
      <c r="H73" s="7"/>
      <c r="I73" s="7"/>
      <c r="J73" s="7"/>
      <c r="AA73" s="12"/>
      <c r="AB73" s="12"/>
      <c r="AC73" s="12" t="s">
        <v>2938</v>
      </c>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row>
    <row r="74" spans="1:78">
      <c r="AC74" s="13" t="s">
        <v>3379</v>
      </c>
    </row>
  </sheetData>
  <sheetProtection algorithmName="SHA-512" hashValue="L6RPdaTOyDio+JWwmXDOUBOMjANQ7IwlxMWLUmlxc7b29a6TK6W9FcfBByUIVxiF1IZ7xf9lZmoQ0zsLNs/pUw==" saltValue="iyCERLztiPLmbSCD8Bxq/Q==" spinCount="100000" sheet="1" objects="1" scenarios="1" formatCells="0"/>
  <protectedRanges>
    <protectedRange sqref="B69 C45:M67 B44:C44 B42 B32 B30 B28 B26 B24 B22 B20 B18 B16 B14 ZZ1" name="editRange7"/>
  </protectedRanges>
  <mergeCells count="21">
    <mergeCell ref="A2:G2"/>
    <mergeCell ref="A10:G10"/>
    <mergeCell ref="A12:G12"/>
    <mergeCell ref="A13:G13"/>
    <mergeCell ref="B14:E14"/>
    <mergeCell ref="B28:E28"/>
    <mergeCell ref="B69:G72"/>
    <mergeCell ref="B5:G5"/>
    <mergeCell ref="B6:G6"/>
    <mergeCell ref="B30:G30"/>
    <mergeCell ref="B32:G35"/>
    <mergeCell ref="B16:E16"/>
    <mergeCell ref="B20:E20"/>
    <mergeCell ref="B22:E22"/>
    <mergeCell ref="B24:E24"/>
    <mergeCell ref="B26:E26"/>
    <mergeCell ref="A38:G38"/>
    <mergeCell ref="A40:G40"/>
    <mergeCell ref="A41:G41"/>
    <mergeCell ref="B42:E42"/>
    <mergeCell ref="B18:E18"/>
  </mergeCells>
  <dataValidations count="34">
    <dataValidation type="list" allowBlank="1" showInputMessage="1" showErrorMessage="1" sqref="B14:E14">
      <formula1>LIST10</formula1>
    </dataValidation>
    <dataValidation type="list" allowBlank="1" showInputMessage="1" showErrorMessage="1" sqref="B16:E16">
      <formula1>LIST16</formula1>
    </dataValidation>
    <dataValidation type="list" allowBlank="1" showInputMessage="1" showErrorMessage="1" sqref="B18:E18">
      <formula1>LIST17</formula1>
    </dataValidation>
    <dataValidation type="list" allowBlank="1" showInputMessage="1" showErrorMessage="1" sqref="B20:E20">
      <formula1>LIST18</formula1>
    </dataValidation>
    <dataValidation type="list" allowBlank="1" showInputMessage="1" showErrorMessage="1" sqref="B22:E22">
      <formula1>LIST19</formula1>
    </dataValidation>
    <dataValidation type="list" allowBlank="1" showInputMessage="1" showErrorMessage="1" sqref="B24:E24">
      <formula1>LIST20</formula1>
    </dataValidation>
    <dataValidation type="list" allowBlank="1" showInputMessage="1" showErrorMessage="1" sqref="B26:E26">
      <formula1>LIST21</formula1>
    </dataValidation>
    <dataValidation type="list" allowBlank="1" showInputMessage="1" showErrorMessage="1" sqref="B28:E28">
      <formula1>LIST22</formula1>
    </dataValidation>
    <dataValidation type="list" allowBlank="1" showInputMessage="1" showErrorMessage="1" sqref="B42:E42">
      <formula1>LIST0</formula1>
    </dataValidation>
    <dataValidation type="list" allowBlank="1" showInputMessage="1" showErrorMessage="1" sqref="B44">
      <formula1>$BB$44:$BD$44</formula1>
    </dataValidation>
    <dataValidation type="list" allowBlank="1" showInputMessage="1" showErrorMessage="1" sqref="C44">
      <formula1>"2024,2023,2022,2021,2020"</formula1>
    </dataValidation>
    <dataValidation type="custom" allowBlank="1" showDropDown="1" showInputMessage="1" showErrorMessage="1" errorTitle="VALUE NOT VALID" error="Values allowed: 0123456789.(C)(E)(P)(S)(U)" sqref="C45">
      <formula1>ISNUMBER(SUMPRODUCT(FIND(MID($C$45,ROW(INDIRECT("1:"&amp;LEN($C$45))),1),"0123456789. CEPSU()")))</formula1>
    </dataValidation>
    <dataValidation type="custom" allowBlank="1" showDropDown="1" showInputMessage="1" showErrorMessage="1" errorTitle="VALUE NOT VALID" error="Values allowed: 0123456789.(C)(E)(P)(S)(U)" sqref="C46">
      <formula1>ISNUMBER(SUMPRODUCT(FIND(MID($C$46,ROW(INDIRECT("1:"&amp;LEN($C$46))),1),"0123456789. CEPSU()")))</formula1>
    </dataValidation>
    <dataValidation type="custom" allowBlank="1" showDropDown="1" showInputMessage="1" showErrorMessage="1" errorTitle="VALUE NOT VALID" error="Values allowed: 0123456789.(C)(E)(P)(S)(U)" sqref="C47">
      <formula1>ISNUMBER(SUMPRODUCT(FIND(MID($C$47,ROW(INDIRECT("1:"&amp;LEN($C$47))),1),"0123456789. CEPSU()")))</formula1>
    </dataValidation>
    <dataValidation type="custom" allowBlank="1" showDropDown="1" showInputMessage="1" showErrorMessage="1" errorTitle="VALUE NOT VALID" error="Values allowed: 0123456789.(C)(E)(P)(S)(U)" sqref="C48">
      <formula1>ISNUMBER(SUMPRODUCT(FIND(MID($C$48,ROW(INDIRECT("1:"&amp;LEN($C$48))),1),"0123456789. CEPSU()")))</formula1>
    </dataValidation>
    <dataValidation type="custom" allowBlank="1" showDropDown="1" showInputMessage="1" showErrorMessage="1" errorTitle="VALUE NOT VALID" error="Values allowed: 0123456789.(C)(E)(P)(S)(U)" sqref="C49">
      <formula1>ISNUMBER(SUMPRODUCT(FIND(MID($C$49,ROW(INDIRECT("1:"&amp;LEN($C$49))),1),"0123456789. CEPSU()")))</formula1>
    </dataValidation>
    <dataValidation type="custom" allowBlank="1" showDropDown="1" showInputMessage="1" showErrorMessage="1" errorTitle="VALUE NOT VALID" error="Values allowed: 0123456789.(C)(E)(P)(S)(U)" sqref="C50">
      <formula1>ISNUMBER(SUMPRODUCT(FIND(MID($C$50,ROW(INDIRECT("1:"&amp;LEN($C$50))),1),"0123456789. CEPSU()")))</formula1>
    </dataValidation>
    <dataValidation type="custom" allowBlank="1" showDropDown="1" showInputMessage="1" showErrorMessage="1" errorTitle="VALUE NOT VALID" error="Values allowed: 0123456789.(C)(E)(P)(S)(U)" sqref="C51">
      <formula1>ISNUMBER(SUMPRODUCT(FIND(MID($C$51,ROW(INDIRECT("1:"&amp;LEN($C$51))),1),"0123456789. CEPSU()")))</formula1>
    </dataValidation>
    <dataValidation type="custom" allowBlank="1" showDropDown="1" showInputMessage="1" showErrorMessage="1" errorTitle="VALUE NOT VALID" error="Values allowed: 0123456789.(C)(E)(P)(S)(U)" sqref="C52">
      <formula1>ISNUMBER(SUMPRODUCT(FIND(MID($C$52,ROW(INDIRECT("1:"&amp;LEN($C$52))),1),"0123456789. CEPSU()")))</formula1>
    </dataValidation>
    <dataValidation type="custom" allowBlank="1" showDropDown="1" showInputMessage="1" showErrorMessage="1" errorTitle="VALUE NOT VALID" error="Values allowed: 0123456789.(C)(E)(P)(S)(U)" sqref="C53">
      <formula1>ISNUMBER(SUMPRODUCT(FIND(MID($C$53,ROW(INDIRECT("1:"&amp;LEN($C$53))),1),"0123456789. CEPSU()")))</formula1>
    </dataValidation>
    <dataValidation type="custom" allowBlank="1" showDropDown="1" showInputMessage="1" showErrorMessage="1" errorTitle="VALUE NOT VALID" error="Values allowed: 0123456789.(C)(E)(P)(S)(U)" sqref="C54">
      <formula1>ISNUMBER(SUMPRODUCT(FIND(MID($C$54,ROW(INDIRECT("1:"&amp;LEN($C$54))),1),"0123456789. CEPSU()")))</formula1>
    </dataValidation>
    <dataValidation type="custom" allowBlank="1" showDropDown="1" showInputMessage="1" showErrorMessage="1" errorTitle="VALUE NOT VALID" error="Values allowed: 0123456789.(C)(E)(P)(S)(U)" sqref="C55">
      <formula1>ISNUMBER(SUMPRODUCT(FIND(MID($C$55,ROW(INDIRECT("1:"&amp;LEN($C$55))),1),"0123456789. CEPSU()")))</formula1>
    </dataValidation>
    <dataValidation type="custom" allowBlank="1" showDropDown="1" showInputMessage="1" showErrorMessage="1" errorTitle="VALUE NOT VALID" error="Values allowed: 0123456789.(C)(E)(P)(S)(U)" sqref="C56">
      <formula1>ISNUMBER(SUMPRODUCT(FIND(MID($C$56,ROW(INDIRECT("1:"&amp;LEN($C$56))),1),"0123456789. CEPSU()")))</formula1>
    </dataValidation>
    <dataValidation type="custom" allowBlank="1" showDropDown="1" showInputMessage="1" showErrorMessage="1" errorTitle="VALUE NOT VALID" error="Values allowed: 0123456789.(C)(E)(P)(S)(U)" sqref="C57">
      <formula1>ISNUMBER(SUMPRODUCT(FIND(MID($C$57,ROW(INDIRECT("1:"&amp;LEN($C$57))),1),"0123456789. CEPSU()")))</formula1>
    </dataValidation>
    <dataValidation type="custom" allowBlank="1" showDropDown="1" showInputMessage="1" showErrorMessage="1" errorTitle="VALUE NOT VALID" error="Values allowed: 0123456789.(C)(E)(P)(S)(U)" sqref="C58">
      <formula1>ISNUMBER(SUMPRODUCT(FIND(MID($C$58,ROW(INDIRECT("1:"&amp;LEN($C$58))),1),"0123456789. CEPSU()")))</formula1>
    </dataValidation>
    <dataValidation type="custom" allowBlank="1" showDropDown="1" showInputMessage="1" showErrorMessage="1" errorTitle="VALUE NOT VALID" error="Values allowed: 0123456789.(C)(E)(P)(S)(U)" sqref="C59">
      <formula1>ISNUMBER(SUMPRODUCT(FIND(MID($C$59,ROW(INDIRECT("1:"&amp;LEN($C$59))),1),"0123456789. CEPSU()")))</formula1>
    </dataValidation>
    <dataValidation type="custom" allowBlank="1" showDropDown="1" showInputMessage="1" showErrorMessage="1" errorTitle="VALUE NOT VALID" error="Values allowed: 0123456789.(C)(E)(P)(S)(U)" sqref="C60">
      <formula1>ISNUMBER(SUMPRODUCT(FIND(MID($C$60,ROW(INDIRECT("1:"&amp;LEN($C$60))),1),"0123456789. CEPSU()")))</formula1>
    </dataValidation>
    <dataValidation type="custom" allowBlank="1" showDropDown="1" showInputMessage="1" showErrorMessage="1" errorTitle="VALUE NOT VALID" error="Values allowed: 0123456789.(C)(E)(P)(S)(U)" sqref="C61">
      <formula1>ISNUMBER(SUMPRODUCT(FIND(MID($C$61,ROW(INDIRECT("1:"&amp;LEN($C$61))),1),"0123456789. CEPSU()")))</formula1>
    </dataValidation>
    <dataValidation type="custom" allowBlank="1" showDropDown="1" showInputMessage="1" showErrorMessage="1" errorTitle="VALUE NOT VALID" error="Values allowed: 0123456789.(C)(E)(P)(S)(U)" sqref="C62">
      <formula1>ISNUMBER(SUMPRODUCT(FIND(MID($C$62,ROW(INDIRECT("1:"&amp;LEN($C$62))),1),"0123456789. CEPSU()")))</formula1>
    </dataValidation>
    <dataValidation type="custom" allowBlank="1" showDropDown="1" showInputMessage="1" showErrorMessage="1" errorTitle="VALUE NOT VALID" error="Values allowed: 0123456789.(C)(E)(P)(S)(U)" sqref="C63">
      <formula1>ISNUMBER(SUMPRODUCT(FIND(MID($C$63,ROW(INDIRECT("1:"&amp;LEN($C$63))),1),"0123456789. CEPSU()")))</formula1>
    </dataValidation>
    <dataValidation type="custom" allowBlank="1" showDropDown="1" showInputMessage="1" showErrorMessage="1" errorTitle="VALUE NOT VALID" error="Values allowed: 0123456789.(C)(E)(P)(S)(U)" sqref="C64">
      <formula1>ISNUMBER(SUMPRODUCT(FIND(MID($C$64,ROW(INDIRECT("1:"&amp;LEN($C$64))),1),"0123456789. CEPSU()")))</formula1>
    </dataValidation>
    <dataValidation type="custom" allowBlank="1" showDropDown="1" showInputMessage="1" showErrorMessage="1" errorTitle="VALUE NOT VALID" error="Values allowed: 0123456789.(C)(E)(P)(S)(U)" sqref="C65">
      <formula1>ISNUMBER(SUMPRODUCT(FIND(MID($C$65,ROW(INDIRECT("1:"&amp;LEN($C$65))),1),"0123456789. CEPSU()")))</formula1>
    </dataValidation>
    <dataValidation type="custom" allowBlank="1" showDropDown="1" showInputMessage="1" showErrorMessage="1" errorTitle="VALUE NOT VALID" error="Values allowed: 0123456789.(C)(E)(P)(S)(U)" sqref="C66">
      <formula1>ISNUMBER(SUMPRODUCT(FIND(MID($C$66,ROW(INDIRECT("1:"&amp;LEN($C$66))),1),"0123456789. CEPSU()")))</formula1>
    </dataValidation>
    <dataValidation type="custom" allowBlank="1" showDropDown="1" showInputMessage="1" showErrorMessage="1" errorTitle="VALUE NOT VALID" error="Values allowed: 0123456789.(C)(E)(P)(S)(U)" sqref="C67">
      <formula1>ISNUMBER(SUMPRODUCT(FIND(MID($C$67,ROW(INDIRECT("1:"&amp;LEN($C$67))),1),"0123456789. CEPSU()")))</formula1>
    </dataValidation>
  </dataValidations>
  <hyperlinks>
    <hyperlink ref="B5" location="'Sources'!A1" display="&gt;&gt; Sources"/>
    <hyperlink ref="B6" location="A38" display="&gt;&gt; [56]      Mean nominal hourly labour cost per employee by economic activity (Local currency)"/>
  </hyperlinks>
  <pageMargins left="0.7" right="0.7" top="0.75" bottom="0.75" header="0.3" footer="0.3"/>
  <rowBreaks count="1" manualBreakCount="1">
    <brk id="3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A40"/>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2835</v>
      </c>
      <c r="B2" s="97"/>
      <c r="C2" s="97"/>
      <c r="D2" s="97"/>
      <c r="E2" s="97"/>
      <c r="F2" s="97"/>
      <c r="G2" s="98"/>
      <c r="H2" s="7"/>
      <c r="I2" s="7"/>
      <c r="J2" s="7"/>
      <c r="AA2" s="12"/>
      <c r="AB2" s="12"/>
      <c r="AC2" s="12" t="s">
        <v>2867</v>
      </c>
      <c r="AD2" s="12"/>
      <c r="AE2" s="12" t="s">
        <v>2856</v>
      </c>
      <c r="AF2" s="12">
        <v>9</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3585</v>
      </c>
      <c r="C4" s="9"/>
      <c r="D4" s="9"/>
      <c r="E4" s="9"/>
      <c r="F4" s="9"/>
      <c r="G4" s="9"/>
      <c r="H4" s="7"/>
      <c r="I4" s="7"/>
      <c r="J4" s="7"/>
      <c r="AA4" s="12"/>
      <c r="AB4" s="12"/>
      <c r="AC4" s="12" t="s">
        <v>2869</v>
      </c>
      <c r="AD4" s="12" t="s">
        <v>2857</v>
      </c>
      <c r="AE4" s="12">
        <v>78</v>
      </c>
      <c r="AF4" s="12" t="s">
        <v>2856</v>
      </c>
      <c r="AG4" s="12">
        <v>9</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3546</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30"/>
      <c r="C7" s="30"/>
      <c r="D7" s="30"/>
      <c r="E7" s="30"/>
      <c r="F7" s="30"/>
      <c r="G7" s="30"/>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c r="A8" s="7"/>
      <c r="B8" s="7"/>
      <c r="C8" s="7"/>
      <c r="D8" s="7"/>
      <c r="E8" s="7"/>
      <c r="F8" s="7"/>
      <c r="G8" s="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c r="A9" s="7"/>
      <c r="B9" s="7"/>
      <c r="C9" s="7"/>
      <c r="D9" s="7"/>
      <c r="E9" s="7"/>
      <c r="F9" s="7"/>
      <c r="G9" s="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3.8">
      <c r="A10" s="11" t="s">
        <v>2833</v>
      </c>
      <c r="B10" s="109" t="s">
        <v>3592</v>
      </c>
      <c r="C10" s="82"/>
      <c r="D10" s="82"/>
      <c r="E10" s="82"/>
      <c r="F10" s="82"/>
      <c r="G10" s="83"/>
      <c r="H10" s="7"/>
      <c r="I10" s="7"/>
      <c r="J10" s="7"/>
      <c r="AA10" s="12"/>
      <c r="AB10" s="12"/>
      <c r="AC10" s="12" t="s">
        <v>2875</v>
      </c>
      <c r="AD10" s="12" t="s">
        <v>2857</v>
      </c>
      <c r="AE10" s="12">
        <v>78</v>
      </c>
      <c r="AF10" s="12" t="s">
        <v>2856</v>
      </c>
      <c r="AG10" s="12">
        <v>9</v>
      </c>
      <c r="AH10" s="12" t="s">
        <v>3458</v>
      </c>
      <c r="AI10" s="12">
        <v>47</v>
      </c>
      <c r="AJ10" s="12" t="s">
        <v>3459</v>
      </c>
      <c r="AK10" s="12" t="s">
        <v>3592</v>
      </c>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ht="12">
      <c r="A12" s="11" t="s">
        <v>2865</v>
      </c>
      <c r="B12" s="108"/>
      <c r="C12" s="86"/>
      <c r="D12" s="86"/>
      <c r="E12" s="86"/>
      <c r="F12" s="86"/>
      <c r="G12" s="87"/>
      <c r="H12" s="7"/>
      <c r="I12" s="7"/>
      <c r="J12" s="7"/>
      <c r="AA12" s="12"/>
      <c r="AB12" s="12"/>
      <c r="AC12" s="12" t="s">
        <v>2877</v>
      </c>
      <c r="AD12" s="12" t="s">
        <v>2857</v>
      </c>
      <c r="AE12" s="12">
        <v>78</v>
      </c>
      <c r="AF12" s="12" t="s">
        <v>2856</v>
      </c>
      <c r="AG12" s="12">
        <v>9</v>
      </c>
      <c r="AH12" s="12" t="s">
        <v>2866</v>
      </c>
      <c r="AI12" s="12"/>
      <c r="AJ12" s="119" t="str">
        <f>IF($B$12&lt;&gt;"",$B$12,"")</f>
        <v/>
      </c>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c r="A13" s="7"/>
      <c r="B13" s="88"/>
      <c r="C13" s="89"/>
      <c r="D13" s="89"/>
      <c r="E13" s="89"/>
      <c r="F13" s="89"/>
      <c r="G13" s="90"/>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88"/>
      <c r="C14" s="89"/>
      <c r="D14" s="89"/>
      <c r="E14" s="89"/>
      <c r="F14" s="89"/>
      <c r="G14" s="90"/>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c r="A15" s="7"/>
      <c r="B15" s="91"/>
      <c r="C15" s="92"/>
      <c r="D15" s="92"/>
      <c r="E15" s="92"/>
      <c r="F15" s="92"/>
      <c r="G15" s="93"/>
      <c r="H15" s="7"/>
      <c r="I15" s="7"/>
      <c r="J15" s="7"/>
      <c r="AA15" s="12"/>
      <c r="AB15" s="12"/>
      <c r="AC15" s="12" t="s">
        <v>2880</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c r="A16" s="7"/>
      <c r="B16" s="7"/>
      <c r="C16" s="7"/>
      <c r="D16" s="7"/>
      <c r="E16" s="7"/>
      <c r="F16" s="7"/>
      <c r="G16" s="7"/>
      <c r="H16" s="7"/>
      <c r="I16" s="7"/>
      <c r="J16" s="7"/>
      <c r="AA16" s="12"/>
      <c r="AB16" s="12"/>
      <c r="AC16" s="12" t="s">
        <v>2881</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c r="A17" s="7"/>
      <c r="B17" s="7"/>
      <c r="C17" s="7"/>
      <c r="D17" s="7"/>
      <c r="E17" s="7"/>
      <c r="F17" s="7"/>
      <c r="G17" s="7"/>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9.2">
      <c r="A18" s="103" t="s">
        <v>2836</v>
      </c>
      <c r="B18" s="100"/>
      <c r="C18" s="100"/>
      <c r="D18" s="100"/>
      <c r="E18" s="100"/>
      <c r="F18" s="100"/>
      <c r="G18" s="101"/>
      <c r="H18" s="7"/>
      <c r="I18" s="7"/>
      <c r="J18" s="7"/>
      <c r="AA18" s="12"/>
      <c r="AB18" s="12"/>
      <c r="AC18" s="12" t="s">
        <v>2883</v>
      </c>
      <c r="AD18" s="12" t="s">
        <v>2857</v>
      </c>
      <c r="AE18" s="12">
        <v>78</v>
      </c>
      <c r="AF18" s="12" t="s">
        <v>3460</v>
      </c>
      <c r="AG18" s="12">
        <v>403</v>
      </c>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c r="A19" s="7"/>
      <c r="B19" s="7"/>
      <c r="C19" s="7"/>
      <c r="D19" s="7"/>
      <c r="E19" s="7"/>
      <c r="F19" s="7"/>
      <c r="G19" s="7"/>
      <c r="H19" s="7"/>
      <c r="I19" s="7"/>
      <c r="J19" s="7"/>
      <c r="AA19" s="12"/>
      <c r="AB19" s="12"/>
      <c r="AC19" s="12" t="s">
        <v>2884</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41.55" customHeight="1">
      <c r="A20" s="104" t="s">
        <v>2837</v>
      </c>
      <c r="B20" s="95"/>
      <c r="C20" s="95"/>
      <c r="D20" s="95"/>
      <c r="E20" s="95"/>
      <c r="F20" s="95"/>
      <c r="G20" s="95"/>
      <c r="H20" s="7"/>
      <c r="I20" s="7"/>
      <c r="J20" s="7"/>
      <c r="AA20" s="12"/>
      <c r="AB20" s="12"/>
      <c r="AC20" s="12" t="s">
        <v>2885</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ht="15.15" customHeight="1">
      <c r="A21" s="104"/>
      <c r="B21" s="95"/>
      <c r="C21" s="95"/>
      <c r="D21" s="95"/>
      <c r="E21" s="95"/>
      <c r="F21" s="95"/>
      <c r="G21" s="95"/>
      <c r="H21" s="7"/>
      <c r="I21" s="7"/>
      <c r="J21" s="7"/>
      <c r="AA21" s="12"/>
      <c r="AB21" s="12"/>
      <c r="AC21" s="12" t="s">
        <v>2886</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2" customFormat="1" ht="13.8">
      <c r="A22" s="11" t="s">
        <v>2746</v>
      </c>
      <c r="B22" s="105" t="s">
        <v>2</v>
      </c>
      <c r="C22" s="82"/>
      <c r="D22" s="82"/>
      <c r="E22" s="83"/>
      <c r="F22" s="118" t="str">
        <f>IF(ISERROR(SEARCH("Nonstandard",$B$22))=TRUE,"","Please specify in the 'Notes' field below")</f>
        <v/>
      </c>
      <c r="G22" s="7"/>
      <c r="H22" s="7"/>
      <c r="I22" s="7"/>
      <c r="J22" s="7"/>
      <c r="AA22" s="12"/>
      <c r="AB22" s="12"/>
      <c r="AC22" s="12" t="s">
        <v>2887</v>
      </c>
      <c r="AD22" s="12" t="s">
        <v>2857</v>
      </c>
      <c r="AE22" s="12">
        <v>78</v>
      </c>
      <c r="AF22" s="12" t="s">
        <v>3460</v>
      </c>
      <c r="AG22" s="12">
        <v>403</v>
      </c>
      <c r="AH22" s="12" t="s">
        <v>2859</v>
      </c>
      <c r="AI22" s="119" t="str">
        <f>IF(ISERROR(FIND("]",$B$22))=TRUE,"",MID($B$22,2,FIND("]",$B$22)-2))</f>
        <v/>
      </c>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7"/>
      <c r="B23" s="7"/>
      <c r="C23" s="7"/>
      <c r="D23" s="7"/>
      <c r="E23" s="7"/>
      <c r="F23" s="7"/>
      <c r="G23" s="7"/>
      <c r="H23" s="7"/>
      <c r="I23" s="7"/>
      <c r="J23" s="7"/>
      <c r="AA23" s="12"/>
      <c r="AB23" s="12"/>
      <c r="AC23" s="12" t="s">
        <v>2888</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ht="13.8">
      <c r="A24" s="11" t="s">
        <v>2838</v>
      </c>
      <c r="B24" s="105" t="s">
        <v>2</v>
      </c>
      <c r="C24" s="82"/>
      <c r="D24" s="82"/>
      <c r="E24" s="83"/>
      <c r="F24" s="118" t="str">
        <f>IF(ISERROR(SEARCH("Nonstandard",$B$24))=TRUE,"","Please specify in the 'Notes' field below")</f>
        <v/>
      </c>
      <c r="G24" s="7"/>
      <c r="H24" s="7"/>
      <c r="I24" s="7"/>
      <c r="J24" s="7"/>
      <c r="AA24" s="12"/>
      <c r="AB24" s="12"/>
      <c r="AC24" s="12" t="s">
        <v>2889</v>
      </c>
      <c r="AD24" s="12" t="s">
        <v>2857</v>
      </c>
      <c r="AE24" s="12">
        <v>78</v>
      </c>
      <c r="AF24" s="12" t="s">
        <v>3460</v>
      </c>
      <c r="AG24" s="12">
        <v>403</v>
      </c>
      <c r="AH24" s="12" t="s">
        <v>3535</v>
      </c>
      <c r="AI24" s="12">
        <v>90</v>
      </c>
      <c r="AJ24" s="12" t="s">
        <v>3536</v>
      </c>
      <c r="AK24" s="119" t="str">
        <f>IF(ISERROR(FIND("]",$B$24))=TRUE,"",MID($B$24,2,FIND("]",$B$24)-2))</f>
        <v/>
      </c>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7"/>
      <c r="B25" s="7"/>
      <c r="C25" s="7"/>
      <c r="D25" s="7"/>
      <c r="E25" s="7"/>
      <c r="F25" s="7"/>
      <c r="G25" s="7"/>
      <c r="H25" s="7"/>
      <c r="I25" s="7"/>
      <c r="J25" s="7"/>
      <c r="AA25" s="12"/>
      <c r="AB25" s="12"/>
      <c r="AC25" s="12" t="s">
        <v>2890</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ht="13.8">
      <c r="A26" s="11" t="s">
        <v>2827</v>
      </c>
      <c r="B26" s="105" t="s">
        <v>2</v>
      </c>
      <c r="C26" s="82"/>
      <c r="D26" s="82"/>
      <c r="E26" s="83"/>
      <c r="F26" s="118" t="str">
        <f>IF(ISERROR(SEARCH("Nonstandard",$B$26))=TRUE,"","Please specify in the 'Notes' field below")</f>
        <v/>
      </c>
      <c r="G26" s="7"/>
      <c r="H26" s="7"/>
      <c r="I26" s="7"/>
      <c r="J26" s="7"/>
      <c r="AA26" s="12"/>
      <c r="AB26" s="12"/>
      <c r="AC26" s="12" t="s">
        <v>2891</v>
      </c>
      <c r="AD26" s="12" t="s">
        <v>2857</v>
      </c>
      <c r="AE26" s="12">
        <v>78</v>
      </c>
      <c r="AF26" s="12" t="s">
        <v>3460</v>
      </c>
      <c r="AG26" s="12">
        <v>403</v>
      </c>
      <c r="AH26" s="12" t="s">
        <v>3535</v>
      </c>
      <c r="AI26" s="12">
        <v>17</v>
      </c>
      <c r="AJ26" s="12" t="s">
        <v>3536</v>
      </c>
      <c r="AK26" s="119" t="str">
        <f>IF(ISERROR(FIND("]",$B$26))=TRUE,"",MID($B$26,2,FIND("]",$B$26)-2))</f>
        <v/>
      </c>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7"/>
      <c r="B27" s="7"/>
      <c r="C27" s="7"/>
      <c r="D27" s="7"/>
      <c r="E27" s="7"/>
      <c r="F27" s="7"/>
      <c r="G27" s="7"/>
      <c r="H27" s="7"/>
      <c r="I27" s="7"/>
      <c r="J27" s="7"/>
      <c r="AA27" s="12"/>
      <c r="AB27" s="12"/>
      <c r="AC27" s="12" t="s">
        <v>2892</v>
      </c>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ht="13.8">
      <c r="A28" s="11" t="s">
        <v>2829</v>
      </c>
      <c r="B28" s="105" t="s">
        <v>2</v>
      </c>
      <c r="C28" s="82"/>
      <c r="D28" s="82"/>
      <c r="E28" s="83"/>
      <c r="F28" s="118" t="str">
        <f>IF(ISERROR(SEARCH("Nonstandard",$B$28))=TRUE,"","Please specify in the 'Notes' field below")</f>
        <v/>
      </c>
      <c r="G28" s="7"/>
      <c r="H28" s="7"/>
      <c r="I28" s="7"/>
      <c r="J28" s="7"/>
      <c r="AA28" s="12"/>
      <c r="AB28" s="12"/>
      <c r="AC28" s="12" t="s">
        <v>2893</v>
      </c>
      <c r="AD28" s="12" t="s">
        <v>2857</v>
      </c>
      <c r="AE28" s="12">
        <v>78</v>
      </c>
      <c r="AF28" s="12" t="s">
        <v>3460</v>
      </c>
      <c r="AG28" s="12">
        <v>403</v>
      </c>
      <c r="AH28" s="12" t="s">
        <v>3535</v>
      </c>
      <c r="AI28" s="12">
        <v>19</v>
      </c>
      <c r="AJ28" s="12" t="s">
        <v>3536</v>
      </c>
      <c r="AK28" s="119" t="str">
        <f>IF(ISERROR(FIND("]",$B$28))=TRUE,"",MID($B$28,2,FIND("]",$B$28)-2))</f>
        <v/>
      </c>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7"/>
      <c r="B29" s="7"/>
      <c r="C29" s="7"/>
      <c r="D29" s="7"/>
      <c r="E29" s="7"/>
      <c r="F29" s="7"/>
      <c r="G29" s="7"/>
      <c r="H29" s="7"/>
      <c r="I29" s="7"/>
      <c r="J29" s="7"/>
      <c r="AA29" s="12"/>
      <c r="AB29" s="12"/>
      <c r="AC29" s="12" t="s">
        <v>2894</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3.8">
      <c r="A30" s="11" t="s">
        <v>2830</v>
      </c>
      <c r="B30" s="105" t="s">
        <v>2</v>
      </c>
      <c r="C30" s="82"/>
      <c r="D30" s="82"/>
      <c r="E30" s="83"/>
      <c r="F30" s="118" t="str">
        <f>IF(ISERROR(SEARCH("Nonstandard",$B$30))=TRUE,"","Please specify in the 'Notes' field below")</f>
        <v/>
      </c>
      <c r="G30" s="7"/>
      <c r="H30" s="7"/>
      <c r="I30" s="7"/>
      <c r="J30" s="7"/>
      <c r="AA30" s="12"/>
      <c r="AB30" s="12"/>
      <c r="AC30" s="12" t="s">
        <v>2895</v>
      </c>
      <c r="AD30" s="12" t="s">
        <v>2857</v>
      </c>
      <c r="AE30" s="12">
        <v>78</v>
      </c>
      <c r="AF30" s="12" t="s">
        <v>3460</v>
      </c>
      <c r="AG30" s="12">
        <v>403</v>
      </c>
      <c r="AH30" s="12" t="s">
        <v>3535</v>
      </c>
      <c r="AI30" s="12">
        <v>20</v>
      </c>
      <c r="AJ30" s="12" t="s">
        <v>3536</v>
      </c>
      <c r="AK30" s="119" t="str">
        <f>IF(ISERROR(FIND("]",$B$30))=TRUE,"",MID($B$30,2,FIND("]",$B$30)-2))</f>
        <v/>
      </c>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t="12">
      <c r="A31" s="7"/>
      <c r="B31" s="7"/>
      <c r="C31" s="7"/>
      <c r="D31" s="19" t="s">
        <v>3462</v>
      </c>
      <c r="E31" s="7"/>
      <c r="F31" s="7"/>
      <c r="G31" s="7"/>
      <c r="H31" s="7"/>
      <c r="I31" s="7"/>
      <c r="J31" s="7"/>
      <c r="AA31" s="12"/>
      <c r="AB31" s="12"/>
      <c r="AC31" s="12" t="s">
        <v>2896</v>
      </c>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1" customFormat="1" ht="34.950000000000003" customHeight="1">
      <c r="A32" s="18"/>
      <c r="B32" s="17" t="s">
        <v>2749</v>
      </c>
      <c r="C32" s="20">
        <v>2024</v>
      </c>
      <c r="D32" s="120">
        <f>C32-1</f>
        <v>2023</v>
      </c>
      <c r="E32" s="120">
        <f>D32-1</f>
        <v>2022</v>
      </c>
      <c r="F32" s="120">
        <f>E32-1</f>
        <v>2021</v>
      </c>
      <c r="G32" s="120">
        <f>F32-1</f>
        <v>2020</v>
      </c>
      <c r="H32" s="10"/>
      <c r="I32" s="10"/>
      <c r="J32" s="10"/>
      <c r="K32" s="10"/>
      <c r="L32" s="10"/>
      <c r="M32" s="10"/>
      <c r="N32" s="10"/>
      <c r="O32" s="10"/>
      <c r="P32" s="10"/>
      <c r="Q32" s="10"/>
      <c r="R32" s="10"/>
      <c r="S32" s="10"/>
      <c r="AA32" s="28"/>
      <c r="AB32" s="28"/>
      <c r="AC32" s="28" t="s">
        <v>2897</v>
      </c>
      <c r="AD32" s="28" t="s">
        <v>2857</v>
      </c>
      <c r="AE32" s="28">
        <v>78</v>
      </c>
      <c r="AF32" s="28" t="s">
        <v>3460</v>
      </c>
      <c r="AG32" s="28">
        <v>403</v>
      </c>
      <c r="AH32" s="28" t="s">
        <v>3461</v>
      </c>
      <c r="AI32" s="28">
        <v>25</v>
      </c>
      <c r="AJ32" s="121">
        <f>IF($C$32&lt;&gt;"",$C$32,"")</f>
        <v>2024</v>
      </c>
      <c r="AK32" s="121">
        <f>IF($D$32&lt;&gt;"",$D$32,"")</f>
        <v>2023</v>
      </c>
      <c r="AL32" s="121">
        <f>IF($E$32&lt;&gt;"",$E$32,"")</f>
        <v>2022</v>
      </c>
      <c r="AM32" s="121">
        <f>IF($F$32&lt;&gt;"",$F$32,"")</f>
        <v>2021</v>
      </c>
      <c r="AN32" s="121">
        <f>IF($G$32&lt;&gt;"",$G$32,"")</f>
        <v>2020</v>
      </c>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row>
    <row r="33" spans="1:78" s="2" customFormat="1">
      <c r="A33" s="21"/>
      <c r="B33" s="22" t="s">
        <v>2819</v>
      </c>
      <c r="C33" s="23" t="s">
        <v>3464</v>
      </c>
      <c r="D33" s="24"/>
      <c r="E33" s="24"/>
      <c r="F33" s="24"/>
      <c r="G33" s="24"/>
      <c r="H33" s="7"/>
      <c r="I33" s="7"/>
      <c r="J33" s="7"/>
      <c r="AA33" s="12"/>
      <c r="AB33" s="12"/>
      <c r="AC33" s="12" t="s">
        <v>2898</v>
      </c>
      <c r="AD33" s="12" t="s">
        <v>2857</v>
      </c>
      <c r="AE33" s="12">
        <v>78</v>
      </c>
      <c r="AF33" s="12" t="s">
        <v>3460</v>
      </c>
      <c r="AG33" s="12">
        <v>403</v>
      </c>
      <c r="AH33" s="12" t="s">
        <v>3463</v>
      </c>
      <c r="AI33" s="12">
        <v>4</v>
      </c>
      <c r="AJ33" s="119" t="str">
        <f>IF($C$33&lt;&gt;"",$C$33,"")</f>
        <v xml:space="preserve"> </v>
      </c>
      <c r="AK33" s="119" t="str">
        <f>IF($D$33&lt;&gt;"",$D$33,"")</f>
        <v/>
      </c>
      <c r="AL33" s="119" t="str">
        <f>IF($E$33&lt;&gt;"",$E$33,"")</f>
        <v/>
      </c>
      <c r="AM33" s="119" t="str">
        <f>IF($F$33&lt;&gt;"",$F$33,"")</f>
        <v/>
      </c>
      <c r="AN33" s="119" t="str">
        <f>IF($G$33&lt;&gt;"",$G$33,"")</f>
        <v/>
      </c>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7"/>
      <c r="C34" s="7"/>
      <c r="D34" s="7"/>
      <c r="E34" s="7"/>
      <c r="F34" s="7"/>
      <c r="G34" s="7"/>
      <c r="H34" s="7"/>
      <c r="I34" s="7"/>
      <c r="J34" s="7"/>
      <c r="AA34" s="12"/>
      <c r="AB34" s="12"/>
      <c r="AC34" s="12" t="s">
        <v>2899</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ht="12">
      <c r="A35" s="11" t="s">
        <v>2865</v>
      </c>
      <c r="B35" s="108"/>
      <c r="C35" s="86"/>
      <c r="D35" s="86"/>
      <c r="E35" s="86"/>
      <c r="F35" s="86"/>
      <c r="G35" s="87"/>
      <c r="H35" s="7"/>
      <c r="I35" s="7"/>
      <c r="J35" s="7"/>
      <c r="AA35" s="12"/>
      <c r="AB35" s="12"/>
      <c r="AC35" s="12" t="s">
        <v>2900</v>
      </c>
      <c r="AD35" s="12" t="s">
        <v>2857</v>
      </c>
      <c r="AE35" s="12">
        <v>78</v>
      </c>
      <c r="AF35" s="12" t="s">
        <v>3460</v>
      </c>
      <c r="AG35" s="12">
        <v>403</v>
      </c>
      <c r="AH35" s="12" t="s">
        <v>2866</v>
      </c>
      <c r="AI35" s="12"/>
      <c r="AJ35" s="119" t="str">
        <f>IF($B$35&lt;&gt;"",$B$35,"")</f>
        <v/>
      </c>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7"/>
      <c r="B36" s="88"/>
      <c r="C36" s="89"/>
      <c r="D36" s="89"/>
      <c r="E36" s="89"/>
      <c r="F36" s="89"/>
      <c r="G36" s="90"/>
      <c r="H36" s="7"/>
      <c r="I36" s="7"/>
      <c r="J36" s="7"/>
      <c r="AA36" s="12"/>
      <c r="AB36" s="12"/>
      <c r="AC36" s="12" t="s">
        <v>2901</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7"/>
      <c r="B37" s="88"/>
      <c r="C37" s="89"/>
      <c r="D37" s="89"/>
      <c r="E37" s="89"/>
      <c r="F37" s="89"/>
      <c r="G37" s="90"/>
      <c r="H37" s="7"/>
      <c r="I37" s="7"/>
      <c r="J37" s="7"/>
      <c r="AA37" s="12"/>
      <c r="AB37" s="12"/>
      <c r="AC37" s="12" t="s">
        <v>2902</v>
      </c>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c r="A38" s="7"/>
      <c r="B38" s="91"/>
      <c r="C38" s="92"/>
      <c r="D38" s="92"/>
      <c r="E38" s="92"/>
      <c r="F38" s="92"/>
      <c r="G38" s="93"/>
      <c r="H38" s="7"/>
      <c r="I38" s="7"/>
      <c r="J38" s="7"/>
      <c r="AA38" s="12"/>
      <c r="AB38" s="12"/>
      <c r="AC38" s="12" t="s">
        <v>2903</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c r="A39" s="7"/>
      <c r="B39" s="7"/>
      <c r="C39" s="7"/>
      <c r="D39" s="7"/>
      <c r="E39" s="7"/>
      <c r="F39" s="7"/>
      <c r="G39" s="7"/>
      <c r="H39" s="7"/>
      <c r="I39" s="7"/>
      <c r="J39" s="7"/>
      <c r="AA39" s="12"/>
      <c r="AB39" s="12"/>
      <c r="AC39" s="12" t="s">
        <v>2904</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c r="AC40" s="13" t="s">
        <v>3379</v>
      </c>
    </row>
  </sheetData>
  <sheetProtection algorithmName="SHA-512" hashValue="yBR/3/Fis0KgX8eCdZ2eoYvK9CC2GN1m5lLjcyDORy+5GFrCD3jOIGtvcC4zRMb8X5GfZbwpJk5RoUlJqdxM/w==" saltValue="CiY2CqqR5qZsOLkskIv/2Q==" spinCount="100000" sheet="1" objects="1" scenarios="1" formatCells="0"/>
  <protectedRanges>
    <protectedRange sqref="B35 D33:M33 C32:C33 B30 B28 B26 B24 B22 B12 B10 ZZ1" name="editRange8"/>
  </protectedRanges>
  <mergeCells count="14">
    <mergeCell ref="B26:E26"/>
    <mergeCell ref="B28:E28"/>
    <mergeCell ref="B30:E30"/>
    <mergeCell ref="B35:G38"/>
    <mergeCell ref="A21:G21"/>
    <mergeCell ref="B5:G5"/>
    <mergeCell ref="B6:G6"/>
    <mergeCell ref="B22:E22"/>
    <mergeCell ref="B24:E24"/>
    <mergeCell ref="A2:G2"/>
    <mergeCell ref="B10:G10"/>
    <mergeCell ref="B12:G15"/>
    <mergeCell ref="A18:G18"/>
    <mergeCell ref="A20:G20"/>
  </mergeCells>
  <dataValidations count="7">
    <dataValidation type="list" allowBlank="1" showInputMessage="1" showErrorMessage="1" sqref="B22:E22">
      <formula1>LIST0</formula1>
    </dataValidation>
    <dataValidation type="list" allowBlank="1" showInputMessage="1" showErrorMessage="1" sqref="B24:E24">
      <formula1>LIST90</formula1>
    </dataValidation>
    <dataValidation type="list" allowBlank="1" showInputMessage="1" showErrorMessage="1" sqref="B26:E26">
      <formula1>LIST17</formula1>
    </dataValidation>
    <dataValidation type="list" allowBlank="1" showInputMessage="1" showErrorMessage="1" sqref="B28:E28">
      <formula1>LIST19</formula1>
    </dataValidation>
    <dataValidation type="list" allowBlank="1" showInputMessage="1" showErrorMessage="1" sqref="B30:E30">
      <formula1>LIST20</formula1>
    </dataValidation>
    <dataValidation type="list" allowBlank="1" showInputMessage="1" showErrorMessage="1" sqref="C32">
      <formula1>"2024,2023,2022,2021,2020"</formula1>
    </dataValidation>
    <dataValidation type="custom" allowBlank="1" showDropDown="1" showInputMessage="1" showErrorMessage="1" errorTitle="VALUE NOT VALID" error="Values allowed: 0123456789.(C)(E)(P)(S)(U)" sqref="C33">
      <formula1>ISNUMBER(SUMPRODUCT(FIND(MID($C$33,ROW(INDIRECT("1:"&amp;LEN($C$33))),1),"0123456789. CEPSU()")))</formula1>
    </dataValidation>
  </dataValidations>
  <hyperlinks>
    <hyperlink ref="B5" location="'Sources'!A1" display="&gt;&gt; Sources"/>
    <hyperlink ref="B6" location="A18" display="&gt;&gt; [403]    Statutory nominal gross monthly minimum wage (Local currency)"/>
  </hyperlinks>
  <pageMargins left="0.7" right="0.7" top="0.75" bottom="0.75" header="0.3" footer="0.3"/>
  <rowBreaks count="1" manualBreakCount="1">
    <brk id="1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A48"/>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2839</v>
      </c>
      <c r="B2" s="97"/>
      <c r="C2" s="97"/>
      <c r="D2" s="97"/>
      <c r="E2" s="97"/>
      <c r="F2" s="97"/>
      <c r="G2" s="98"/>
      <c r="H2" s="7"/>
      <c r="I2" s="7"/>
      <c r="J2" s="7"/>
      <c r="AA2" s="12"/>
      <c r="AB2" s="12"/>
      <c r="AC2" s="12" t="s">
        <v>2867</v>
      </c>
      <c r="AD2" s="12"/>
      <c r="AE2" s="12" t="s">
        <v>2856</v>
      </c>
      <c r="AF2" s="12">
        <v>27</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3585</v>
      </c>
      <c r="C4" s="9"/>
      <c r="D4" s="9"/>
      <c r="E4" s="9"/>
      <c r="F4" s="9"/>
      <c r="G4" s="9"/>
      <c r="H4" s="7"/>
      <c r="I4" s="7"/>
      <c r="J4" s="7"/>
      <c r="AA4" s="12"/>
      <c r="AB4" s="12"/>
      <c r="AC4" s="12" t="s">
        <v>2869</v>
      </c>
      <c r="AD4" s="12" t="s">
        <v>2857</v>
      </c>
      <c r="AE4" s="12">
        <v>78</v>
      </c>
      <c r="AF4" s="12" t="s">
        <v>2856</v>
      </c>
      <c r="AG4" s="12">
        <v>27</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3547</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30"/>
      <c r="C7" s="30"/>
      <c r="D7" s="30"/>
      <c r="E7" s="30"/>
      <c r="F7" s="30"/>
      <c r="G7" s="30"/>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c r="A8" s="7"/>
      <c r="B8" s="7"/>
      <c r="C8" s="7"/>
      <c r="D8" s="7"/>
      <c r="E8" s="7"/>
      <c r="F8" s="7"/>
      <c r="G8" s="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c r="A9" s="7"/>
      <c r="B9" s="7"/>
      <c r="C9" s="7"/>
      <c r="D9" s="7"/>
      <c r="E9" s="7"/>
      <c r="F9" s="7"/>
      <c r="G9" s="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9.2">
      <c r="A10" s="103" t="s">
        <v>2740</v>
      </c>
      <c r="B10" s="100"/>
      <c r="C10" s="100"/>
      <c r="D10" s="100"/>
      <c r="E10" s="100"/>
      <c r="F10" s="100"/>
      <c r="G10" s="101"/>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ht="41.55" customHeight="1">
      <c r="A12" s="104" t="s">
        <v>2840</v>
      </c>
      <c r="B12" s="95"/>
      <c r="C12" s="95"/>
      <c r="D12" s="95"/>
      <c r="E12" s="95"/>
      <c r="F12" s="95"/>
      <c r="G12" s="95"/>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ht="15.15" customHeight="1">
      <c r="A13" s="104"/>
      <c r="B13" s="95"/>
      <c r="C13" s="95"/>
      <c r="D13" s="95"/>
      <c r="E13" s="95"/>
      <c r="F13" s="95"/>
      <c r="G13" s="95"/>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7"/>
      <c r="C14" s="7"/>
      <c r="D14" s="7"/>
      <c r="E14" s="7"/>
      <c r="F14" s="7"/>
      <c r="G14" s="7"/>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ht="19.2">
      <c r="A15" s="103" t="s">
        <v>2841</v>
      </c>
      <c r="B15" s="100"/>
      <c r="C15" s="100"/>
      <c r="D15" s="100"/>
      <c r="E15" s="100"/>
      <c r="F15" s="100"/>
      <c r="G15" s="101"/>
      <c r="H15" s="7"/>
      <c r="I15" s="7"/>
      <c r="J15" s="7"/>
      <c r="AA15" s="12"/>
      <c r="AB15" s="12"/>
      <c r="AC15" s="12" t="s">
        <v>2880</v>
      </c>
      <c r="AD15" s="12" t="s">
        <v>2857</v>
      </c>
      <c r="AE15" s="12">
        <v>78</v>
      </c>
      <c r="AF15" s="12" t="s">
        <v>3460</v>
      </c>
      <c r="AG15" s="12">
        <v>965</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c r="A16" s="7"/>
      <c r="B16" s="7"/>
      <c r="C16" s="7"/>
      <c r="D16" s="7"/>
      <c r="E16" s="7"/>
      <c r="F16" s="7"/>
      <c r="G16" s="7"/>
      <c r="H16" s="7"/>
      <c r="I16" s="7"/>
      <c r="J16" s="7"/>
      <c r="AA16" s="12"/>
      <c r="AB16" s="12"/>
      <c r="AC16" s="12" t="s">
        <v>2881</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t="28.35" customHeight="1">
      <c r="A17" s="104" t="s">
        <v>2842</v>
      </c>
      <c r="B17" s="95"/>
      <c r="C17" s="95"/>
      <c r="D17" s="95"/>
      <c r="E17" s="95"/>
      <c r="F17" s="95"/>
      <c r="G17" s="95"/>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5.15" customHeight="1">
      <c r="A18" s="104"/>
      <c r="B18" s="95"/>
      <c r="C18" s="95"/>
      <c r="D18" s="95"/>
      <c r="E18" s="95"/>
      <c r="F18" s="95"/>
      <c r="G18" s="95"/>
      <c r="H18" s="7"/>
      <c r="I18" s="7"/>
      <c r="J18" s="7"/>
      <c r="AA18" s="12"/>
      <c r="AB18" s="12"/>
      <c r="AC18" s="12" t="s">
        <v>2883</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3.8">
      <c r="A19" s="11" t="s">
        <v>2746</v>
      </c>
      <c r="B19" s="105" t="s">
        <v>2</v>
      </c>
      <c r="C19" s="82"/>
      <c r="D19" s="82"/>
      <c r="E19" s="83"/>
      <c r="F19" s="118" t="str">
        <f>IF(ISERROR(SEARCH("Nonstandard",$B$19))=TRUE,"","Please specify in the 'Notes' field below")</f>
        <v/>
      </c>
      <c r="G19" s="7"/>
      <c r="H19" s="7"/>
      <c r="I19" s="7"/>
      <c r="J19" s="7"/>
      <c r="AA19" s="12"/>
      <c r="AB19" s="12"/>
      <c r="AC19" s="12" t="s">
        <v>2884</v>
      </c>
      <c r="AD19" s="12" t="s">
        <v>2857</v>
      </c>
      <c r="AE19" s="12">
        <v>78</v>
      </c>
      <c r="AF19" s="12" t="s">
        <v>3460</v>
      </c>
      <c r="AG19" s="12">
        <v>965</v>
      </c>
      <c r="AH19" s="12" t="s">
        <v>2859</v>
      </c>
      <c r="AI19" s="119" t="str">
        <f>IF(ISERROR(FIND("]",$B$19))=TRUE,"",MID($B$19,2,FIND("]",$B$19)-2))</f>
        <v/>
      </c>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2">
      <c r="A20" s="7"/>
      <c r="B20" s="7"/>
      <c r="C20" s="7"/>
      <c r="D20" s="19" t="s">
        <v>3462</v>
      </c>
      <c r="E20" s="7"/>
      <c r="F20" s="7"/>
      <c r="G20" s="7"/>
      <c r="H20" s="7"/>
      <c r="I20" s="7"/>
      <c r="J20" s="7"/>
      <c r="AA20" s="12"/>
      <c r="AB20" s="12"/>
      <c r="AC20" s="12" t="s">
        <v>2885</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1" customFormat="1" ht="34.950000000000003" customHeight="1">
      <c r="A21" s="18"/>
      <c r="B21" s="17" t="s">
        <v>2843</v>
      </c>
      <c r="C21" s="20">
        <v>2024</v>
      </c>
      <c r="D21" s="120">
        <f>C21-1</f>
        <v>2023</v>
      </c>
      <c r="E21" s="120">
        <f>D21-1</f>
        <v>2022</v>
      </c>
      <c r="F21" s="120">
        <f>E21-1</f>
        <v>2021</v>
      </c>
      <c r="G21" s="120">
        <f>F21-1</f>
        <v>2020</v>
      </c>
      <c r="H21" s="10"/>
      <c r="I21" s="10"/>
      <c r="J21" s="10"/>
      <c r="K21" s="10"/>
      <c r="L21" s="10"/>
      <c r="M21" s="10"/>
      <c r="N21" s="10"/>
      <c r="O21" s="10"/>
      <c r="P21" s="10"/>
      <c r="Q21" s="10"/>
      <c r="R21" s="10"/>
      <c r="S21" s="10"/>
      <c r="AA21" s="28"/>
      <c r="AB21" s="28"/>
      <c r="AC21" s="28" t="s">
        <v>2886</v>
      </c>
      <c r="AD21" s="28" t="s">
        <v>2857</v>
      </c>
      <c r="AE21" s="28">
        <v>78</v>
      </c>
      <c r="AF21" s="28" t="s">
        <v>3460</v>
      </c>
      <c r="AG21" s="28">
        <v>965</v>
      </c>
      <c r="AH21" s="28" t="s">
        <v>3461</v>
      </c>
      <c r="AI21" s="28">
        <v>85</v>
      </c>
      <c r="AJ21" s="121">
        <f>IF($C$21&lt;&gt;"",$C$21,"")</f>
        <v>2024</v>
      </c>
      <c r="AK21" s="121">
        <f>IF($D$21&lt;&gt;"",$D$21,"")</f>
        <v>2023</v>
      </c>
      <c r="AL21" s="121">
        <f>IF($E$21&lt;&gt;"",$E$21,"")</f>
        <v>2022</v>
      </c>
      <c r="AM21" s="121">
        <f>IF($F$21&lt;&gt;"",$F$21,"")</f>
        <v>2021</v>
      </c>
      <c r="AN21" s="121">
        <f>IF($G$21&lt;&gt;"",$G$21,"")</f>
        <v>2020</v>
      </c>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row>
    <row r="22" spans="1:78" s="2" customFormat="1">
      <c r="A22" s="21"/>
      <c r="B22" s="22" t="s">
        <v>2844</v>
      </c>
      <c r="C22" s="23" t="s">
        <v>3464</v>
      </c>
      <c r="D22" s="24"/>
      <c r="E22" s="24"/>
      <c r="F22" s="24"/>
      <c r="G22" s="24"/>
      <c r="H22" s="7"/>
      <c r="I22" s="7"/>
      <c r="J22" s="7"/>
      <c r="AA22" s="12"/>
      <c r="AB22" s="12"/>
      <c r="AC22" s="12" t="s">
        <v>2887</v>
      </c>
      <c r="AD22" s="12" t="s">
        <v>2857</v>
      </c>
      <c r="AE22" s="12">
        <v>78</v>
      </c>
      <c r="AF22" s="12" t="s">
        <v>3460</v>
      </c>
      <c r="AG22" s="12">
        <v>965</v>
      </c>
      <c r="AH22" s="12" t="s">
        <v>3463</v>
      </c>
      <c r="AI22" s="12">
        <v>2337</v>
      </c>
      <c r="AJ22" s="119" t="str">
        <f>IF($C$22&lt;&gt;"",$C$22,"")</f>
        <v xml:space="preserve"> </v>
      </c>
      <c r="AK22" s="119" t="str">
        <f>IF($D$22&lt;&gt;"",$D$22,"")</f>
        <v/>
      </c>
      <c r="AL22" s="119" t="str">
        <f>IF($E$22&lt;&gt;"",$E$22,"")</f>
        <v/>
      </c>
      <c r="AM22" s="119" t="str">
        <f>IF($F$22&lt;&gt;"",$F$22,"")</f>
        <v/>
      </c>
      <c r="AN22" s="119" t="str">
        <f>IF($G$22&lt;&gt;"",$G$22,"")</f>
        <v/>
      </c>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21"/>
      <c r="B23" s="22" t="s">
        <v>2845</v>
      </c>
      <c r="C23" s="23" t="s">
        <v>3464</v>
      </c>
      <c r="D23" s="24"/>
      <c r="E23" s="24"/>
      <c r="F23" s="24"/>
      <c r="G23" s="24"/>
      <c r="H23" s="7"/>
      <c r="I23" s="7"/>
      <c r="J23" s="7"/>
      <c r="AA23" s="12"/>
      <c r="AB23" s="12"/>
      <c r="AC23" s="12" t="s">
        <v>2888</v>
      </c>
      <c r="AD23" s="12" t="s">
        <v>2857</v>
      </c>
      <c r="AE23" s="12">
        <v>78</v>
      </c>
      <c r="AF23" s="12" t="s">
        <v>3460</v>
      </c>
      <c r="AG23" s="12">
        <v>965</v>
      </c>
      <c r="AH23" s="12" t="s">
        <v>3463</v>
      </c>
      <c r="AI23" s="12">
        <v>2332</v>
      </c>
      <c r="AJ23" s="119" t="str">
        <f>IF($C$23&lt;&gt;"",$C$23,"")</f>
        <v xml:space="preserve"> </v>
      </c>
      <c r="AK23" s="119" t="str">
        <f>IF($D$23&lt;&gt;"",$D$23,"")</f>
        <v/>
      </c>
      <c r="AL23" s="119" t="str">
        <f>IF($E$23&lt;&gt;"",$E$23,"")</f>
        <v/>
      </c>
      <c r="AM23" s="119" t="str">
        <f>IF($F$23&lt;&gt;"",$F$23,"")</f>
        <v/>
      </c>
      <c r="AN23" s="119" t="str">
        <f>IF($G$23&lt;&gt;"",$G$23,"")</f>
        <v/>
      </c>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c r="A24" s="21"/>
      <c r="B24" s="22" t="s">
        <v>2846</v>
      </c>
      <c r="C24" s="23" t="s">
        <v>3464</v>
      </c>
      <c r="D24" s="24"/>
      <c r="E24" s="24"/>
      <c r="F24" s="24"/>
      <c r="G24" s="24"/>
      <c r="H24" s="7"/>
      <c r="I24" s="7"/>
      <c r="J24" s="7"/>
      <c r="AA24" s="12"/>
      <c r="AB24" s="12"/>
      <c r="AC24" s="12" t="s">
        <v>2889</v>
      </c>
      <c r="AD24" s="12" t="s">
        <v>2857</v>
      </c>
      <c r="AE24" s="12">
        <v>78</v>
      </c>
      <c r="AF24" s="12" t="s">
        <v>3460</v>
      </c>
      <c r="AG24" s="12">
        <v>965</v>
      </c>
      <c r="AH24" s="12" t="s">
        <v>3463</v>
      </c>
      <c r="AI24" s="12">
        <v>2333</v>
      </c>
      <c r="AJ24" s="119" t="str">
        <f>IF($C$24&lt;&gt;"",$C$24,"")</f>
        <v xml:space="preserve"> </v>
      </c>
      <c r="AK24" s="119" t="str">
        <f>IF($D$24&lt;&gt;"",$D$24,"")</f>
        <v/>
      </c>
      <c r="AL24" s="119" t="str">
        <f>IF($E$24&lt;&gt;"",$E$24,"")</f>
        <v/>
      </c>
      <c r="AM24" s="119" t="str">
        <f>IF($F$24&lt;&gt;"",$F$24,"")</f>
        <v/>
      </c>
      <c r="AN24" s="119" t="str">
        <f>IF($G$24&lt;&gt;"",$G$24,"")</f>
        <v/>
      </c>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21"/>
      <c r="B25" s="22" t="s">
        <v>2847</v>
      </c>
      <c r="C25" s="23" t="s">
        <v>3464</v>
      </c>
      <c r="D25" s="24"/>
      <c r="E25" s="24"/>
      <c r="F25" s="24"/>
      <c r="G25" s="24"/>
      <c r="H25" s="7"/>
      <c r="I25" s="7"/>
      <c r="J25" s="7"/>
      <c r="AA25" s="12"/>
      <c r="AB25" s="12"/>
      <c r="AC25" s="12" t="s">
        <v>2890</v>
      </c>
      <c r="AD25" s="12" t="s">
        <v>2857</v>
      </c>
      <c r="AE25" s="12">
        <v>78</v>
      </c>
      <c r="AF25" s="12" t="s">
        <v>3460</v>
      </c>
      <c r="AG25" s="12">
        <v>965</v>
      </c>
      <c r="AH25" s="12" t="s">
        <v>3463</v>
      </c>
      <c r="AI25" s="12">
        <v>2335</v>
      </c>
      <c r="AJ25" s="119" t="str">
        <f>IF($C$25&lt;&gt;"",$C$25,"")</f>
        <v xml:space="preserve"> </v>
      </c>
      <c r="AK25" s="119" t="str">
        <f>IF($D$25&lt;&gt;"",$D$25,"")</f>
        <v/>
      </c>
      <c r="AL25" s="119" t="str">
        <f>IF($E$25&lt;&gt;"",$E$25,"")</f>
        <v/>
      </c>
      <c r="AM25" s="119" t="str">
        <f>IF($F$25&lt;&gt;"",$F$25,"")</f>
        <v/>
      </c>
      <c r="AN25" s="119" t="str">
        <f>IF($G$25&lt;&gt;"",$G$25,"")</f>
        <v/>
      </c>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c r="A26" s="21"/>
      <c r="B26" s="22" t="s">
        <v>2848</v>
      </c>
      <c r="C26" s="23" t="s">
        <v>3464</v>
      </c>
      <c r="D26" s="24"/>
      <c r="E26" s="24"/>
      <c r="F26" s="24"/>
      <c r="G26" s="24"/>
      <c r="H26" s="7"/>
      <c r="I26" s="7"/>
      <c r="J26" s="7"/>
      <c r="AA26" s="12"/>
      <c r="AB26" s="12"/>
      <c r="AC26" s="12" t="s">
        <v>2891</v>
      </c>
      <c r="AD26" s="12" t="s">
        <v>2857</v>
      </c>
      <c r="AE26" s="12">
        <v>78</v>
      </c>
      <c r="AF26" s="12" t="s">
        <v>3460</v>
      </c>
      <c r="AG26" s="12">
        <v>965</v>
      </c>
      <c r="AH26" s="12" t="s">
        <v>3463</v>
      </c>
      <c r="AI26" s="12">
        <v>2334</v>
      </c>
      <c r="AJ26" s="119" t="str">
        <f>IF($C$26&lt;&gt;"",$C$26,"")</f>
        <v xml:space="preserve"> </v>
      </c>
      <c r="AK26" s="119" t="str">
        <f>IF($D$26&lt;&gt;"",$D$26,"")</f>
        <v/>
      </c>
      <c r="AL26" s="119" t="str">
        <f>IF($E$26&lt;&gt;"",$E$26,"")</f>
        <v/>
      </c>
      <c r="AM26" s="119" t="str">
        <f>IF($F$26&lt;&gt;"",$F$26,"")</f>
        <v/>
      </c>
      <c r="AN26" s="119" t="str">
        <f>IF($G$26&lt;&gt;"",$G$26,"")</f>
        <v/>
      </c>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21"/>
      <c r="B27" s="22" t="s">
        <v>2849</v>
      </c>
      <c r="C27" s="23" t="s">
        <v>3464</v>
      </c>
      <c r="D27" s="24"/>
      <c r="E27" s="24"/>
      <c r="F27" s="24"/>
      <c r="G27" s="24"/>
      <c r="H27" s="7"/>
      <c r="I27" s="7"/>
      <c r="J27" s="7"/>
      <c r="AA27" s="12"/>
      <c r="AB27" s="12"/>
      <c r="AC27" s="12" t="s">
        <v>2892</v>
      </c>
      <c r="AD27" s="12" t="s">
        <v>2857</v>
      </c>
      <c r="AE27" s="12">
        <v>78</v>
      </c>
      <c r="AF27" s="12" t="s">
        <v>3460</v>
      </c>
      <c r="AG27" s="12">
        <v>965</v>
      </c>
      <c r="AH27" s="12" t="s">
        <v>3463</v>
      </c>
      <c r="AI27" s="12">
        <v>2336</v>
      </c>
      <c r="AJ27" s="119" t="str">
        <f>IF($C$27&lt;&gt;"",$C$27,"")</f>
        <v xml:space="preserve"> </v>
      </c>
      <c r="AK27" s="119" t="str">
        <f>IF($D$27&lt;&gt;"",$D$27,"")</f>
        <v/>
      </c>
      <c r="AL27" s="119" t="str">
        <f>IF($E$27&lt;&gt;"",$E$27,"")</f>
        <v/>
      </c>
      <c r="AM27" s="119" t="str">
        <f>IF($F$27&lt;&gt;"",$F$27,"")</f>
        <v/>
      </c>
      <c r="AN27" s="119" t="str">
        <f>IF($G$27&lt;&gt;"",$G$27,"")</f>
        <v/>
      </c>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21"/>
      <c r="B28" s="22" t="s">
        <v>2850</v>
      </c>
      <c r="C28" s="23" t="s">
        <v>3464</v>
      </c>
      <c r="D28" s="24"/>
      <c r="E28" s="24"/>
      <c r="F28" s="24"/>
      <c r="G28" s="24"/>
      <c r="H28" s="7"/>
      <c r="I28" s="7"/>
      <c r="J28" s="7"/>
      <c r="AA28" s="12"/>
      <c r="AB28" s="12"/>
      <c r="AC28" s="12" t="s">
        <v>2893</v>
      </c>
      <c r="AD28" s="12" t="s">
        <v>2857</v>
      </c>
      <c r="AE28" s="12">
        <v>78</v>
      </c>
      <c r="AF28" s="12" t="s">
        <v>3460</v>
      </c>
      <c r="AG28" s="12">
        <v>965</v>
      </c>
      <c r="AH28" s="12" t="s">
        <v>3463</v>
      </c>
      <c r="AI28" s="12">
        <v>2338</v>
      </c>
      <c r="AJ28" s="119" t="str">
        <f>IF($C$28&lt;&gt;"",$C$28,"")</f>
        <v xml:space="preserve"> </v>
      </c>
      <c r="AK28" s="119" t="str">
        <f>IF($D$28&lt;&gt;"",$D$28,"")</f>
        <v/>
      </c>
      <c r="AL28" s="119" t="str">
        <f>IF($E$28&lt;&gt;"",$E$28,"")</f>
        <v/>
      </c>
      <c r="AM28" s="119" t="str">
        <f>IF($F$28&lt;&gt;"",$F$28,"")</f>
        <v/>
      </c>
      <c r="AN28" s="119" t="str">
        <f>IF($G$28&lt;&gt;"",$G$28,"")</f>
        <v/>
      </c>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21"/>
      <c r="B29" s="22" t="s">
        <v>2784</v>
      </c>
      <c r="C29" s="23" t="s">
        <v>3464</v>
      </c>
      <c r="D29" s="24"/>
      <c r="E29" s="24"/>
      <c r="F29" s="24"/>
      <c r="G29" s="24"/>
      <c r="H29" s="7"/>
      <c r="I29" s="7"/>
      <c r="J29" s="7"/>
      <c r="AA29" s="12"/>
      <c r="AB29" s="12"/>
      <c r="AC29" s="12" t="s">
        <v>2894</v>
      </c>
      <c r="AD29" s="12" t="s">
        <v>2857</v>
      </c>
      <c r="AE29" s="12">
        <v>78</v>
      </c>
      <c r="AF29" s="12" t="s">
        <v>3460</v>
      </c>
      <c r="AG29" s="12">
        <v>965</v>
      </c>
      <c r="AH29" s="12" t="s">
        <v>3463</v>
      </c>
      <c r="AI29" s="12">
        <v>2395</v>
      </c>
      <c r="AJ29" s="119" t="str">
        <f>IF($C$29&lt;&gt;"",$C$29,"")</f>
        <v xml:space="preserve"> </v>
      </c>
      <c r="AK29" s="119" t="str">
        <f>IF($D$29&lt;&gt;"",$D$29,"")</f>
        <v/>
      </c>
      <c r="AL29" s="119" t="str">
        <f>IF($E$29&lt;&gt;"",$E$29,"")</f>
        <v/>
      </c>
      <c r="AM29" s="119" t="str">
        <f>IF($F$29&lt;&gt;"",$F$29,"")</f>
        <v/>
      </c>
      <c r="AN29" s="119" t="str">
        <f>IF($G$29&lt;&gt;"",$G$29,"")</f>
        <v/>
      </c>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c r="A30" s="7"/>
      <c r="B30" s="7"/>
      <c r="C30" s="7"/>
      <c r="D30" s="7"/>
      <c r="E30" s="7"/>
      <c r="F30" s="7"/>
      <c r="G30" s="7"/>
      <c r="H30" s="7"/>
      <c r="I30" s="7"/>
      <c r="J30" s="7"/>
      <c r="AA30" s="12"/>
      <c r="AB30" s="12"/>
      <c r="AC30" s="12" t="s">
        <v>2895</v>
      </c>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t="12">
      <c r="A31" s="11" t="s">
        <v>2865</v>
      </c>
      <c r="B31" s="108"/>
      <c r="C31" s="86"/>
      <c r="D31" s="86"/>
      <c r="E31" s="86"/>
      <c r="F31" s="86"/>
      <c r="G31" s="87"/>
      <c r="H31" s="7"/>
      <c r="I31" s="7"/>
      <c r="J31" s="7"/>
      <c r="AA31" s="12"/>
      <c r="AB31" s="12"/>
      <c r="AC31" s="12" t="s">
        <v>2896</v>
      </c>
      <c r="AD31" s="12" t="s">
        <v>2857</v>
      </c>
      <c r="AE31" s="12">
        <v>78</v>
      </c>
      <c r="AF31" s="12" t="s">
        <v>3460</v>
      </c>
      <c r="AG31" s="12">
        <v>965</v>
      </c>
      <c r="AH31" s="12" t="s">
        <v>2866</v>
      </c>
      <c r="AI31" s="12"/>
      <c r="AJ31" s="119" t="str">
        <f>IF($B$31&lt;&gt;"",$B$31,"")</f>
        <v/>
      </c>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c r="A32" s="7"/>
      <c r="B32" s="88"/>
      <c r="C32" s="89"/>
      <c r="D32" s="89"/>
      <c r="E32" s="89"/>
      <c r="F32" s="89"/>
      <c r="G32" s="90"/>
      <c r="H32" s="7"/>
      <c r="I32" s="7"/>
      <c r="J32" s="7"/>
      <c r="AA32" s="12"/>
      <c r="AB32" s="12"/>
      <c r="AC32" s="12" t="s">
        <v>2897</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c r="A33" s="7"/>
      <c r="B33" s="88"/>
      <c r="C33" s="89"/>
      <c r="D33" s="89"/>
      <c r="E33" s="89"/>
      <c r="F33" s="89"/>
      <c r="G33" s="90"/>
      <c r="H33" s="7"/>
      <c r="I33" s="7"/>
      <c r="J33" s="7"/>
      <c r="AA33" s="12"/>
      <c r="AB33" s="12"/>
      <c r="AC33" s="12" t="s">
        <v>2898</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91"/>
      <c r="C34" s="92"/>
      <c r="D34" s="92"/>
      <c r="E34" s="92"/>
      <c r="F34" s="92"/>
      <c r="G34" s="93"/>
      <c r="H34" s="7"/>
      <c r="I34" s="7"/>
      <c r="J34" s="7"/>
      <c r="AA34" s="12"/>
      <c r="AB34" s="12"/>
      <c r="AC34" s="12" t="s">
        <v>2899</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c r="A35" s="7"/>
      <c r="B35" s="7"/>
      <c r="C35" s="7"/>
      <c r="D35" s="7"/>
      <c r="E35" s="7"/>
      <c r="F35" s="7"/>
      <c r="G35" s="7"/>
      <c r="H35" s="7"/>
      <c r="I35" s="7"/>
      <c r="J35" s="7"/>
      <c r="AA35" s="12"/>
      <c r="AB35" s="12"/>
      <c r="AC35" s="12" t="s">
        <v>2900</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7"/>
      <c r="B36" s="7"/>
      <c r="C36" s="7"/>
      <c r="D36" s="7"/>
      <c r="E36" s="7"/>
      <c r="F36" s="7"/>
      <c r="G36" s="7"/>
      <c r="H36" s="7"/>
      <c r="I36" s="7"/>
      <c r="J36" s="7"/>
      <c r="AA36" s="12"/>
      <c r="AB36" s="12"/>
      <c r="AC36" s="12" t="s">
        <v>2901</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7"/>
      <c r="B37" s="7"/>
      <c r="C37" s="7"/>
      <c r="D37" s="7"/>
      <c r="E37" s="7"/>
      <c r="F37" s="7"/>
      <c r="G37" s="7"/>
      <c r="H37" s="7"/>
      <c r="I37" s="7"/>
      <c r="J37" s="7"/>
      <c r="AA37" s="12"/>
      <c r="AB37" s="12"/>
      <c r="AC37" s="12" t="s">
        <v>2902</v>
      </c>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c r="A38" s="7"/>
      <c r="B38" s="7"/>
      <c r="C38" s="7"/>
      <c r="D38" s="7"/>
      <c r="E38" s="7"/>
      <c r="F38" s="7"/>
      <c r="G38" s="7"/>
      <c r="H38" s="7"/>
      <c r="I38" s="7"/>
      <c r="J38" s="7"/>
      <c r="AA38" s="12"/>
      <c r="AB38" s="12"/>
      <c r="AC38" s="12" t="s">
        <v>2903</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c r="A39" s="7"/>
      <c r="B39" s="7"/>
      <c r="C39" s="7"/>
      <c r="D39" s="7"/>
      <c r="E39" s="7"/>
      <c r="F39" s="7"/>
      <c r="G39" s="7"/>
      <c r="H39" s="7"/>
      <c r="I39" s="7"/>
      <c r="J39" s="7"/>
      <c r="AA39" s="12"/>
      <c r="AB39" s="12"/>
      <c r="AC39" s="12" t="s">
        <v>2904</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c r="A40" s="7"/>
      <c r="B40" s="7"/>
      <c r="C40" s="7"/>
      <c r="D40" s="7"/>
      <c r="E40" s="7"/>
      <c r="F40" s="7"/>
      <c r="G40" s="7"/>
      <c r="H40" s="7"/>
      <c r="I40" s="7"/>
      <c r="J40" s="7"/>
      <c r="AA40" s="12"/>
      <c r="AB40" s="12"/>
      <c r="AC40" s="12" t="s">
        <v>2905</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c r="A41" s="7"/>
      <c r="B41" s="7"/>
      <c r="C41" s="7"/>
      <c r="D41" s="7"/>
      <c r="E41" s="7"/>
      <c r="F41" s="7"/>
      <c r="G41" s="7"/>
      <c r="H41" s="7"/>
      <c r="I41" s="7"/>
      <c r="J41" s="7"/>
      <c r="AA41" s="12"/>
      <c r="AB41" s="12"/>
      <c r="AC41" s="12" t="s">
        <v>2906</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2" customFormat="1">
      <c r="A42" s="7"/>
      <c r="B42" s="7"/>
      <c r="C42" s="7"/>
      <c r="D42" s="7"/>
      <c r="E42" s="7"/>
      <c r="F42" s="7"/>
      <c r="G42" s="7"/>
      <c r="H42" s="7"/>
      <c r="I42" s="7"/>
      <c r="J42" s="7"/>
      <c r="AA42" s="12"/>
      <c r="AB42" s="12"/>
      <c r="AC42" s="12" t="s">
        <v>2907</v>
      </c>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row>
    <row r="43" spans="1:78" s="2" customFormat="1">
      <c r="A43" s="7"/>
      <c r="B43" s="7"/>
      <c r="C43" s="7"/>
      <c r="D43" s="7"/>
      <c r="E43" s="7"/>
      <c r="F43" s="7"/>
      <c r="G43" s="7"/>
      <c r="H43" s="7"/>
      <c r="I43" s="7"/>
      <c r="J43" s="7"/>
      <c r="AA43" s="12"/>
      <c r="AB43" s="12"/>
      <c r="AC43" s="12" t="s">
        <v>2908</v>
      </c>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row>
    <row r="44" spans="1:78" s="2" customFormat="1">
      <c r="A44" s="7"/>
      <c r="B44" s="7"/>
      <c r="C44" s="7"/>
      <c r="D44" s="7"/>
      <c r="E44" s="7"/>
      <c r="F44" s="7"/>
      <c r="G44" s="7"/>
      <c r="H44" s="7"/>
      <c r="I44" s="7"/>
      <c r="J44" s="7"/>
      <c r="AA44" s="12"/>
      <c r="AB44" s="12"/>
      <c r="AC44" s="12" t="s">
        <v>2909</v>
      </c>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row>
    <row r="45" spans="1:78" s="2" customFormat="1">
      <c r="A45" s="7"/>
      <c r="B45" s="7"/>
      <c r="C45" s="7"/>
      <c r="D45" s="7"/>
      <c r="E45" s="7"/>
      <c r="F45" s="7"/>
      <c r="G45" s="7"/>
      <c r="H45" s="7"/>
      <c r="I45" s="7"/>
      <c r="J45" s="7"/>
      <c r="AA45" s="12"/>
      <c r="AB45" s="12"/>
      <c r="AC45" s="12" t="s">
        <v>2910</v>
      </c>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row>
    <row r="46" spans="1:78" s="2" customFormat="1">
      <c r="A46" s="7"/>
      <c r="B46" s="7"/>
      <c r="C46" s="7"/>
      <c r="D46" s="7"/>
      <c r="E46" s="7"/>
      <c r="F46" s="7"/>
      <c r="G46" s="7"/>
      <c r="H46" s="7"/>
      <c r="I46" s="7"/>
      <c r="J46" s="7"/>
      <c r="AA46" s="12"/>
      <c r="AB46" s="12"/>
      <c r="AC46" s="12" t="s">
        <v>2911</v>
      </c>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2" customFormat="1">
      <c r="A47" s="7"/>
      <c r="B47" s="7"/>
      <c r="C47" s="7"/>
      <c r="D47" s="7"/>
      <c r="E47" s="7"/>
      <c r="F47" s="7"/>
      <c r="G47" s="7"/>
      <c r="H47" s="7"/>
      <c r="I47" s="7"/>
      <c r="J47" s="7"/>
      <c r="AA47" s="12"/>
      <c r="AB47" s="12"/>
      <c r="AC47" s="12" t="s">
        <v>2912</v>
      </c>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row>
    <row r="48" spans="1:78">
      <c r="AC48" s="13" t="s">
        <v>3379</v>
      </c>
    </row>
  </sheetData>
  <sheetProtection algorithmName="SHA-512" hashValue="83Mp1Ba4bCQz8gXjhlYLjVo+7cxqFOQBnTCMRYl2H3pnWwryZbQ9GemnV+FtqS0IPquLZnPe0PaSTTgU0PnWQw==" saltValue="PDipGmg27VkXtcpFIHI40A==" spinCount="100000" sheet="1" objects="1" scenarios="1" formatCells="0"/>
  <protectedRanges>
    <protectedRange sqref="B31 D22:M29 C21:C29 B19 ZZ1" name="editRange9"/>
  </protectedRanges>
  <mergeCells count="11">
    <mergeCell ref="A2:G2"/>
    <mergeCell ref="A10:G10"/>
    <mergeCell ref="A12:G12"/>
    <mergeCell ref="A13:G13"/>
    <mergeCell ref="A15:G15"/>
    <mergeCell ref="A18:G18"/>
    <mergeCell ref="B19:E19"/>
    <mergeCell ref="B31:G34"/>
    <mergeCell ref="B5:G5"/>
    <mergeCell ref="B6:G6"/>
    <mergeCell ref="A17:G17"/>
  </mergeCells>
  <dataValidations count="10">
    <dataValidation type="list" allowBlank="1" showInputMessage="1" showErrorMessage="1" sqref="B19:E19">
      <formula1>LIST0</formula1>
    </dataValidation>
    <dataValidation type="list" allowBlank="1" showInputMessage="1" showErrorMessage="1" sqref="C21">
      <formula1>"2024,2023,2022,2021,2020"</formula1>
    </dataValidation>
    <dataValidation type="custom" allowBlank="1" showDropDown="1" showInputMessage="1" showErrorMessage="1" errorTitle="VALUE NOT VALID" error="Values allowed: 0123456789.(C)(E)(P)(S)(U)" sqref="C22">
      <formula1>ISNUMBER(SUMPRODUCT(FIND(MID($C$22,ROW(INDIRECT("1:"&amp;LEN($C$22))),1),"0123456789. CEPSU()")))</formula1>
    </dataValidation>
    <dataValidation type="custom" allowBlank="1" showDropDown="1" showInputMessage="1" showErrorMessage="1" errorTitle="VALUE NOT VALID" error="Values allowed: 0123456789.(C)(E)(P)(S)(U)" sqref="C23">
      <formula1>ISNUMBER(SUMPRODUCT(FIND(MID($C$23,ROW(INDIRECT("1:"&amp;LEN($C$23))),1),"0123456789. CEPSU()")))</formula1>
    </dataValidation>
    <dataValidation type="custom" allowBlank="1" showDropDown="1" showInputMessage="1" showErrorMessage="1" errorTitle="VALUE NOT VALID" error="Values allowed: 0123456789.(C)(E)(P)(S)(U)" sqref="C24">
      <formula1>ISNUMBER(SUMPRODUCT(FIND(MID($C$24,ROW(INDIRECT("1:"&amp;LEN($C$24))),1),"0123456789. CEPSU()")))</formula1>
    </dataValidation>
    <dataValidation type="custom" allowBlank="1" showDropDown="1" showInputMessage="1" showErrorMessage="1" errorTitle="VALUE NOT VALID" error="Values allowed: 0123456789.(C)(E)(P)(S)(U)" sqref="C25">
      <formula1>ISNUMBER(SUMPRODUCT(FIND(MID($C$25,ROW(INDIRECT("1:"&amp;LEN($C$25))),1),"0123456789. CEPSU()")))</formula1>
    </dataValidation>
    <dataValidation type="custom" allowBlank="1" showDropDown="1" showInputMessage="1" showErrorMessage="1" errorTitle="VALUE NOT VALID" error="Values allowed: 0123456789.(C)(E)(P)(S)(U)" sqref="C26">
      <formula1>ISNUMBER(SUMPRODUCT(FIND(MID($C$26,ROW(INDIRECT("1:"&amp;LEN($C$26))),1),"0123456789. CEPSU()")))</formula1>
    </dataValidation>
    <dataValidation type="custom" allowBlank="1" showDropDown="1" showInputMessage="1" showErrorMessage="1" errorTitle="VALUE NOT VALID" error="Values allowed: 0123456789.(C)(E)(P)(S)(U)" sqref="C27">
      <formula1>ISNUMBER(SUMPRODUCT(FIND(MID($C$27,ROW(INDIRECT("1:"&amp;LEN($C$27))),1),"0123456789. CEPSU()")))</formula1>
    </dataValidation>
    <dataValidation type="custom" allowBlank="1" showDropDown="1" showInputMessage="1" showErrorMessage="1" errorTitle="VALUE NOT VALID" error="Values allowed: 0123456789.(C)(E)(P)(S)(U)" sqref="C28">
      <formula1>ISNUMBER(SUMPRODUCT(FIND(MID($C$28,ROW(INDIRECT("1:"&amp;LEN($C$28))),1),"0123456789. CEPSU()")))</formula1>
    </dataValidation>
    <dataValidation type="custom" allowBlank="1" showDropDown="1" showInputMessage="1" showErrorMessage="1" errorTitle="VALUE NOT VALID" error="Values allowed: 0123456789.(C)(E)(P)(S)(U)" sqref="C29">
      <formula1>ISNUMBER(SUMPRODUCT(FIND(MID($C$29,ROW(INDIRECT("1:"&amp;LEN($C$29))),1),"0123456789. CEPSU()")))</formula1>
    </dataValidation>
  </dataValidations>
  <hyperlinks>
    <hyperlink ref="B5" location="'Sources'!A1" display="&gt;&gt; Sources"/>
    <hyperlink ref="B6" location="A15" display="&gt;&gt; [965]    Public employment by sectors and sub-sectors of national accounts (Persons)"/>
  </hyperlinks>
  <pageMargins left="0.7" right="0.7" top="0.75" bottom="0.75" header="0.3" footer="0.3"/>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82</vt:i4>
      </vt:variant>
    </vt:vector>
  </HeadingPairs>
  <TitlesOfParts>
    <vt:vector size="92" baseType="lpstr">
      <vt:lpstr>SUMMARY FOR REVIEW</vt:lpstr>
      <vt:lpstr>Sources</vt:lpstr>
      <vt:lpstr>INJ</vt:lpstr>
      <vt:lpstr>ILR</vt:lpstr>
      <vt:lpstr>STR</vt:lpstr>
      <vt:lpstr>LAI</vt:lpstr>
      <vt:lpstr>LAC</vt:lpstr>
      <vt:lpstr>EAR</vt:lpstr>
      <vt:lpstr>PSE</vt:lpstr>
      <vt:lpstr>Tools</vt:lpstr>
      <vt:lpstr>ALL_NOTE</vt:lpstr>
      <vt:lpstr>LIST10</vt:lpstr>
      <vt:lpstr>LIST100</vt:lpstr>
      <vt:lpstr>LIST107</vt:lpstr>
      <vt:lpstr>LIST108</vt:lpstr>
      <vt:lpstr>LIST12</vt:lpstr>
      <vt:lpstr>LIST120</vt:lpstr>
      <vt:lpstr>LIST122</vt:lpstr>
      <vt:lpstr>LIST123</vt:lpstr>
      <vt:lpstr>LIST124</vt:lpstr>
      <vt:lpstr>LIST13</vt:lpstr>
      <vt:lpstr>LIST14</vt:lpstr>
      <vt:lpstr>LIST15</vt:lpstr>
      <vt:lpstr>LIST16</vt:lpstr>
      <vt:lpstr>LIST17</vt:lpstr>
      <vt:lpstr>LIST18</vt:lpstr>
      <vt:lpstr>LIST19</vt:lpstr>
      <vt:lpstr>LIST20</vt:lpstr>
      <vt:lpstr>LIST21</vt:lpstr>
      <vt:lpstr>LIST22</vt:lpstr>
      <vt:lpstr>LIST23</vt:lpstr>
      <vt:lpstr>LIST24</vt:lpstr>
      <vt:lpstr>LIST26</vt:lpstr>
      <vt:lpstr>LIST27</vt:lpstr>
      <vt:lpstr>LIST3</vt:lpstr>
      <vt:lpstr>LIST31</vt:lpstr>
      <vt:lpstr>LIST32</vt:lpstr>
      <vt:lpstr>LIST33</vt:lpstr>
      <vt:lpstr>LIST34</vt:lpstr>
      <vt:lpstr>LIST38</vt:lpstr>
      <vt:lpstr>LIST39</vt:lpstr>
      <vt:lpstr>LIST4</vt:lpstr>
      <vt:lpstr>LIST41</vt:lpstr>
      <vt:lpstr>LIST42</vt:lpstr>
      <vt:lpstr>LIST44</vt:lpstr>
      <vt:lpstr>LIST48</vt:lpstr>
      <vt:lpstr>LIST49</vt:lpstr>
      <vt:lpstr>LIST5</vt:lpstr>
      <vt:lpstr>LIST56</vt:lpstr>
      <vt:lpstr>LIST58</vt:lpstr>
      <vt:lpstr>LIST6</vt:lpstr>
      <vt:lpstr>LIST60</vt:lpstr>
      <vt:lpstr>LIST61</vt:lpstr>
      <vt:lpstr>LIST62</vt:lpstr>
      <vt:lpstr>LIST63</vt:lpstr>
      <vt:lpstr>LIST64</vt:lpstr>
      <vt:lpstr>LIST65</vt:lpstr>
      <vt:lpstr>LIST66</vt:lpstr>
      <vt:lpstr>LIST69</vt:lpstr>
      <vt:lpstr>LIST7</vt:lpstr>
      <vt:lpstr>LIST70</vt:lpstr>
      <vt:lpstr>LIST71</vt:lpstr>
      <vt:lpstr>LIST72</vt:lpstr>
      <vt:lpstr>LIST73</vt:lpstr>
      <vt:lpstr>LIST74</vt:lpstr>
      <vt:lpstr>LIST75</vt:lpstr>
      <vt:lpstr>LIST78</vt:lpstr>
      <vt:lpstr>LIST8</vt:lpstr>
      <vt:lpstr>LIST80</vt:lpstr>
      <vt:lpstr>LIST80069</vt:lpstr>
      <vt:lpstr>LIST80070</vt:lpstr>
      <vt:lpstr>LIST80071</vt:lpstr>
      <vt:lpstr>LIST80093</vt:lpstr>
      <vt:lpstr>LIST80116</vt:lpstr>
      <vt:lpstr>LIST80117</vt:lpstr>
      <vt:lpstr>LIST80119</vt:lpstr>
      <vt:lpstr>LIST80120</vt:lpstr>
      <vt:lpstr>LIST80121</vt:lpstr>
      <vt:lpstr>LIST80123</vt:lpstr>
      <vt:lpstr>LIST80124</vt:lpstr>
      <vt:lpstr>LIST81</vt:lpstr>
      <vt:lpstr>LIST83</vt:lpstr>
      <vt:lpstr>LIST9</vt:lpstr>
      <vt:lpstr>LIST90</vt:lpstr>
      <vt:lpstr>LIST93</vt:lpstr>
      <vt:lpstr>LIST95</vt:lpstr>
      <vt:lpstr>LIST97</vt:lpstr>
      <vt:lpstr>LIST98</vt:lpstr>
      <vt:lpstr>LIST99</vt:lpstr>
      <vt:lpstr>LIST99995</vt:lpstr>
      <vt:lpstr>LIST99998</vt:lpstr>
      <vt:lpstr>LIST99999</vt:lpstr>
    </vt:vector>
  </TitlesOfParts>
  <Company>ILO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Vittorelli, Christophe</dc:creator>
  <cp:lastModifiedBy>Vittorelli, Christophe</cp:lastModifiedBy>
  <dcterms:created xsi:type="dcterms:W3CDTF">2025-05-13T12:33:05Z</dcterms:created>
  <dcterms:modified xsi:type="dcterms:W3CDTF">2025-05-15T08:10:10Z</dcterms:modified>
</cp:coreProperties>
</file>